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5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JB\CF-geo\"/>
    </mc:Choice>
  </mc:AlternateContent>
  <xr:revisionPtr revIDLastSave="0" documentId="13_ncr:1_{524E375E-86C2-4148-B757-C2F84E4E3A8C}" xr6:coauthVersionLast="36" xr6:coauthVersionMax="36" xr10:uidLastSave="{00000000-0000-0000-0000-000000000000}"/>
  <workbookProtection workbookPassword="FC8F" lockStructure="1"/>
  <bookViews>
    <workbookView xWindow="0" yWindow="0" windowWidth="28800" windowHeight="11670" xr2:uid="{00000000-000D-0000-FFFF-FFFF00000000}"/>
  </bookViews>
  <sheets>
    <sheet name="Formulaire d'inscription" sheetId="1" r:id="rId1"/>
  </sheets>
  <definedNames>
    <definedName name="Année">'Formulaire d''inscription'!$M$7:$M$58</definedName>
    <definedName name="Année_CFC">'Formulaire d''inscription'!$N$7:$N$57</definedName>
    <definedName name="Année_pratique">'Formulaire d''inscription'!$O$7:$O$57</definedName>
    <definedName name="Canton">'Formulaire d''inscription'!$J$7:$J$34</definedName>
    <definedName name="Cursus">'Formulaire d''inscription'!$R$7:$R$9</definedName>
    <definedName name="Inscription">'Formulaire d''inscription'!$Q$7:$Q$8</definedName>
    <definedName name="Jour">'Formulaire d''inscription'!$K$7:$K$38</definedName>
    <definedName name="Mois">'Formulaire d''inscription'!$L$7:$L$19</definedName>
    <definedName name="oui_non">'Formulaire d''inscription'!$P$7:$P$9</definedName>
    <definedName name="Print_Area" localSheetId="0">'Formulaire d''inscription'!$A$1:$G$97</definedName>
    <definedName name="Titre">'Formulaire d''inscription'!$I$7:$I$9</definedName>
  </definedNames>
  <calcPr calcId="191029"/>
</workbook>
</file>

<file path=xl/calcChain.xml><?xml version="1.0" encoding="utf-8"?>
<calcChain xmlns="http://schemas.openxmlformats.org/spreadsheetml/2006/main">
  <c r="D88" i="1" l="1"/>
  <c r="D87" i="1"/>
  <c r="D86" i="1"/>
  <c r="D85" i="1"/>
  <c r="D75" i="1"/>
  <c r="F75" i="1" s="1"/>
  <c r="D79" i="1"/>
  <c r="D78" i="1"/>
  <c r="D77" i="1"/>
  <c r="F78" i="1"/>
  <c r="F79" i="1"/>
  <c r="D80" i="1"/>
  <c r="F80" i="1" s="1"/>
  <c r="F77" i="1"/>
  <c r="F76" i="1"/>
  <c r="D76" i="1"/>
  <c r="D67" i="1"/>
  <c r="F81" i="1" l="1"/>
  <c r="D66" i="1" l="1"/>
  <c r="F66" i="1" s="1"/>
  <c r="F67" i="1"/>
  <c r="D70" i="1"/>
  <c r="F70" i="1" s="1"/>
  <c r="F71" i="1" l="1"/>
  <c r="D89" i="1" l="1"/>
  <c r="F88" i="1" l="1"/>
  <c r="F87" i="1"/>
  <c r="F86" i="1"/>
  <c r="F89" i="1"/>
  <c r="F85" i="1"/>
  <c r="F90" i="1" l="1"/>
  <c r="F92" i="1" s="1"/>
</calcChain>
</file>

<file path=xl/sharedStrings.xml><?xml version="1.0" encoding="utf-8"?>
<sst xmlns="http://schemas.openxmlformats.org/spreadsheetml/2006/main" count="175" uniqueCount="116">
  <si>
    <t>Données personnelles de l'étudiant/e</t>
  </si>
  <si>
    <t>Titre</t>
  </si>
  <si>
    <t>Prénom</t>
  </si>
  <si>
    <t>Nom</t>
  </si>
  <si>
    <t>Adresse</t>
  </si>
  <si>
    <t>NPA</t>
  </si>
  <si>
    <t>Ville</t>
  </si>
  <si>
    <t>Canton</t>
  </si>
  <si>
    <t>E-mail privé</t>
  </si>
  <si>
    <t>Téléphone privé (format: 021 123 45 67)</t>
  </si>
  <si>
    <t>Date de naissance</t>
  </si>
  <si>
    <t>No de plaque d'immatriculation</t>
  </si>
  <si>
    <t>Remarque</t>
  </si>
  <si>
    <t>Employeur</t>
  </si>
  <si>
    <t>Nom du bureau</t>
  </si>
  <si>
    <t>Téléphone (format 021 123 45 67)</t>
  </si>
  <si>
    <t>Site web du bureau</t>
  </si>
  <si>
    <t>Facturation</t>
  </si>
  <si>
    <t>Adresse facturation identique étudiant ?</t>
  </si>
  <si>
    <t>Adresse facturation identique employeur ?</t>
  </si>
  <si>
    <t>Autre adresse facturation</t>
  </si>
  <si>
    <t>Téléphone (format: 021 123 45 67)</t>
  </si>
  <si>
    <t>Mobile (format: 079 123 45 67)</t>
  </si>
  <si>
    <t>Formation de base</t>
  </si>
  <si>
    <t>Vous faites parties d'une association géomatique ?</t>
  </si>
  <si>
    <t>(majoration du prix de 20% pour les non-membres)</t>
  </si>
  <si>
    <t>l'obtention du Brevet fédéral ou en formation continue</t>
  </si>
  <si>
    <t>Madame</t>
  </si>
  <si>
    <t>Monsieur</t>
  </si>
  <si>
    <t>janvier</t>
  </si>
  <si>
    <t>février</t>
  </si>
  <si>
    <t>mars</t>
  </si>
  <si>
    <t>avril</t>
  </si>
  <si>
    <t>mai</t>
  </si>
  <si>
    <t>juin</t>
  </si>
  <si>
    <t>juillet</t>
  </si>
  <si>
    <t>août</t>
  </si>
  <si>
    <t>septembre</t>
  </si>
  <si>
    <t>octobre</t>
  </si>
  <si>
    <t>novembre</t>
  </si>
  <si>
    <t>décembre</t>
  </si>
  <si>
    <t>Jour</t>
  </si>
  <si>
    <t>Mois</t>
  </si>
  <si>
    <t>Année</t>
  </si>
  <si>
    <t>oui</t>
  </si>
  <si>
    <t>non</t>
  </si>
  <si>
    <t>Sélectionnez</t>
  </si>
  <si>
    <t>Formulaire d'inscription aux modules CF-geo pour</t>
  </si>
  <si>
    <t>Année pratique</t>
  </si>
  <si>
    <t>-</t>
  </si>
  <si>
    <t>Inscription</t>
  </si>
  <si>
    <t>Total</t>
  </si>
  <si>
    <t>Année CFC</t>
  </si>
  <si>
    <t>Complément d'adresse</t>
  </si>
  <si>
    <t>Prix (Frs)</t>
  </si>
  <si>
    <t>Sélectionnez un canton</t>
  </si>
  <si>
    <t>JU: Jura</t>
  </si>
  <si>
    <t>FR: Fribourg</t>
  </si>
  <si>
    <t>GE: Genève</t>
  </si>
  <si>
    <t>NE: Neuchâtel</t>
  </si>
  <si>
    <t>VD: Vaud</t>
  </si>
  <si>
    <t>VS: Valais</t>
  </si>
  <si>
    <t>AG: Argovie</t>
  </si>
  <si>
    <t>AI: Appenzell Intérieur</t>
  </si>
  <si>
    <t>AR: Appenzell Extérieur</t>
  </si>
  <si>
    <t>BE: Berne</t>
  </si>
  <si>
    <t>BL: Bâle Campagne</t>
  </si>
  <si>
    <t>BS: Bâle Ville</t>
  </si>
  <si>
    <t>GL: Glaris</t>
  </si>
  <si>
    <t>GR: Grisons</t>
  </si>
  <si>
    <t>LU: Lucerne</t>
  </si>
  <si>
    <t>NW: Nidwald</t>
  </si>
  <si>
    <t>OW: Obwald</t>
  </si>
  <si>
    <t>SG: Saint Gall</t>
  </si>
  <si>
    <t>SH: Schaffhause</t>
  </si>
  <si>
    <t>SO: Soleure</t>
  </si>
  <si>
    <t>SZ: Schwyz</t>
  </si>
  <si>
    <t>TG: Thurgovie</t>
  </si>
  <si>
    <t>TI: Tessin</t>
  </si>
  <si>
    <t>UR: Uri</t>
  </si>
  <si>
    <t>ZG: Zoug</t>
  </si>
  <si>
    <t>ZH: Zurich</t>
  </si>
  <si>
    <t>Etranger</t>
  </si>
  <si>
    <t>Année CFC géomaticien/ne</t>
  </si>
  <si>
    <t>Année CFC autre + profession</t>
  </si>
  <si>
    <t>Année maturité professionnelle + branche</t>
  </si>
  <si>
    <t>Remarques + autres formations</t>
  </si>
  <si>
    <t xml:space="preserve">Sauvegardez le formulaire une fois rempli et l'envoyer par email à: </t>
  </si>
  <si>
    <t>Total :</t>
  </si>
  <si>
    <t>Veuillez SVP joindre à votre message une photo numérique de type "passeport"</t>
  </si>
  <si>
    <t>Cours S1b: Aménagement du territoire</t>
  </si>
  <si>
    <t>Cours S1c: Technique génie-rural et environnement</t>
  </si>
  <si>
    <t>(*ces cours ne peuvent pas être pas suivis individuellement)</t>
  </si>
  <si>
    <r>
      <t xml:space="preserve">Géomatique &amp; construction </t>
    </r>
    <r>
      <rPr>
        <b/>
        <sz val="10"/>
        <color rgb="FFFF0000"/>
        <rFont val="Century Gothic"/>
        <family val="2"/>
      </rPr>
      <t>S9</t>
    </r>
  </si>
  <si>
    <r>
      <t xml:space="preserve">Gestion du territoire </t>
    </r>
    <r>
      <rPr>
        <b/>
        <sz val="10"/>
        <color rgb="FFFF0000"/>
        <rFont val="Century Gothic"/>
        <family val="2"/>
      </rPr>
      <t>S1</t>
    </r>
  </si>
  <si>
    <t xml:space="preserve">Lieu et date: </t>
  </si>
  <si>
    <t>No AVS</t>
  </si>
  <si>
    <r>
      <t xml:space="preserve">SIT Sytèmes </t>
    </r>
    <r>
      <rPr>
        <b/>
        <sz val="10"/>
        <color rgb="FFFF0000"/>
        <rFont val="Century Gothic"/>
        <family val="2"/>
      </rPr>
      <t>S2</t>
    </r>
  </si>
  <si>
    <t>Cours S2a: Web SIG *</t>
  </si>
  <si>
    <t>Cours S2b: Systèmes d'information réseaux *</t>
  </si>
  <si>
    <t>Cours S2c: SIG Mobile *</t>
  </si>
  <si>
    <t>Cours S9a: Installations techniques</t>
  </si>
  <si>
    <t>(Les modules de spécialisations seront organisés sous réserve du nombre d'inscription)</t>
  </si>
  <si>
    <t>Module complet</t>
  </si>
  <si>
    <t>Module partiel</t>
  </si>
  <si>
    <t>Module complet (examen inclus)</t>
  </si>
  <si>
    <t>Examen uniquement (sans suivre le module)</t>
  </si>
  <si>
    <t>www.geo-education.ch</t>
  </si>
  <si>
    <t>Cours S9b: Calcul technique</t>
  </si>
  <si>
    <t>Cours S9c: Mensuration technique et industrielle</t>
  </si>
  <si>
    <t>Cours S9d: Mensuration de chantier</t>
  </si>
  <si>
    <t>Cours S1a: Mobilité infrastructures</t>
  </si>
  <si>
    <t>En cas de demande spéciale, prière de contacter directement le responsable au 079 138 22 52</t>
  </si>
  <si>
    <t>milena.scrignari@biz-geo.ch</t>
  </si>
  <si>
    <t>Modules de spécialisation (2025)</t>
  </si>
  <si>
    <r>
      <t xml:space="preserve">Si "oui", laquelle ? </t>
    </r>
    <r>
      <rPr>
        <sz val="9"/>
        <color theme="1"/>
        <rFont val="Century Gothic"/>
        <family val="2"/>
      </rPr>
      <t>(geounity ou autres...)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</si>
</sst>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\+\ #"/>
    <numFmt numFmtId="165" formatCode="#,###.\-"/>
    <numFmt numFmtId="166" formatCode="####.\-"/>
  </numFmts>
  <fonts count="23" x14ac:knownFonts="1">
    <font>
      <sz val="11"/>
      <color theme="1"/>
      <name val="Calibri"/>
      <family val="2"/>
      <scheme val="minor"/>
    </font>
    <font>
      <sz val="10"/>
      <color theme="1"/>
      <name val="Century Gothic"/>
      <family val="2"/>
    </font>
    <font>
      <b/>
      <sz val="10"/>
      <color theme="1"/>
      <name val="Century Gothic"/>
      <family val="2"/>
    </font>
    <font>
      <sz val="10"/>
      <color theme="0"/>
      <name val="Century Gothic"/>
      <family val="2"/>
    </font>
    <font>
      <b/>
      <sz val="14"/>
      <color rgb="FFFF0000"/>
      <name val="Century Gothic"/>
      <family val="2"/>
    </font>
    <font>
      <b/>
      <sz val="12"/>
      <color theme="1"/>
      <name val="Century Gothic"/>
      <family val="2"/>
    </font>
    <font>
      <sz val="9"/>
      <color theme="1"/>
      <name val="Century Gothic"/>
      <family val="2"/>
    </font>
    <font>
      <sz val="10"/>
      <color theme="0" tint="-0.14999847407452621"/>
      <name val="Century Gothic"/>
      <family val="2"/>
    </font>
    <font>
      <b/>
      <sz val="10"/>
      <name val="Century Gothic"/>
      <family val="2"/>
    </font>
    <font>
      <u/>
      <sz val="10"/>
      <color indexed="12"/>
      <name val="Arial"/>
      <family val="2"/>
    </font>
    <font>
      <b/>
      <u/>
      <sz val="10"/>
      <color rgb="FF0000FF"/>
      <name val="Century Gothic"/>
      <family val="2"/>
    </font>
    <font>
      <b/>
      <sz val="11"/>
      <color theme="1"/>
      <name val="Century Gothic"/>
      <family val="2"/>
    </font>
    <font>
      <b/>
      <sz val="12"/>
      <color rgb="FFFF0000"/>
      <name val="Century Gothic"/>
      <family val="2"/>
    </font>
    <font>
      <i/>
      <sz val="8"/>
      <color theme="0"/>
      <name val="Century Gothic"/>
      <family val="2"/>
    </font>
    <font>
      <b/>
      <sz val="10"/>
      <color rgb="FFFF0000"/>
      <name val="Century Gothic"/>
      <family val="2"/>
    </font>
    <font>
      <b/>
      <sz val="8"/>
      <color theme="1"/>
      <name val="Century Gothic"/>
      <family val="2"/>
    </font>
    <font>
      <b/>
      <sz val="12"/>
      <name val="Century Gothic"/>
      <family val="2"/>
    </font>
    <font>
      <i/>
      <sz val="9"/>
      <name val="Century Gothic"/>
      <family val="2"/>
    </font>
    <font>
      <sz val="10"/>
      <color rgb="FFFF0000"/>
      <name val="Century Gothic"/>
      <family val="2"/>
    </font>
    <font>
      <i/>
      <sz val="8"/>
      <color rgb="FFFF0000"/>
      <name val="Century Gothic"/>
      <family val="2"/>
    </font>
    <font>
      <sz val="10"/>
      <color rgb="FF99CCFF"/>
      <name val="Century Gothic"/>
      <family val="2"/>
    </font>
    <font>
      <i/>
      <sz val="9"/>
      <color rgb="FFFF0000"/>
      <name val="Century Gothic"/>
      <family val="2"/>
    </font>
    <font>
      <b/>
      <u/>
      <sz val="8"/>
      <color indexed="12"/>
      <name val="Century Gothic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05">
    <xf numFmtId="0" fontId="0" fillId="0" borderId="0" xfId="0"/>
    <xf numFmtId="0" fontId="1" fillId="2" borderId="1" xfId="0" applyFont="1" applyFill="1" applyBorder="1" applyAlignment="1" applyProtection="1">
      <alignment horizontal="center" vertical="top"/>
      <protection locked="0"/>
    </xf>
    <xf numFmtId="0" fontId="1" fillId="2" borderId="2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0" borderId="0" xfId="0" applyFont="1" applyProtection="1"/>
    <xf numFmtId="0" fontId="1" fillId="0" borderId="0" xfId="0" applyFont="1" applyAlignment="1" applyProtection="1">
      <alignment horizontal="left"/>
    </xf>
    <xf numFmtId="0" fontId="1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left"/>
    </xf>
    <xf numFmtId="0" fontId="10" fillId="0" borderId="0" xfId="1" applyFont="1" applyProtection="1"/>
    <xf numFmtId="0" fontId="1" fillId="0" borderId="1" xfId="0" applyFont="1" applyBorder="1" applyProtection="1"/>
    <xf numFmtId="0" fontId="1" fillId="0" borderId="5" xfId="0" applyFont="1" applyBorder="1" applyProtection="1"/>
    <xf numFmtId="164" fontId="1" fillId="0" borderId="0" xfId="0" applyNumberFormat="1" applyFont="1" applyAlignment="1" applyProtection="1">
      <alignment horizontal="center"/>
    </xf>
    <xf numFmtId="0" fontId="1" fillId="0" borderId="1" xfId="0" applyFont="1" applyBorder="1" applyAlignment="1" applyProtection="1">
      <alignment vertical="top"/>
    </xf>
    <xf numFmtId="0" fontId="1" fillId="0" borderId="0" xfId="0" applyFont="1" applyAlignment="1" applyProtection="1">
      <alignment vertical="top"/>
    </xf>
    <xf numFmtId="0" fontId="3" fillId="0" borderId="1" xfId="0" applyFont="1" applyBorder="1" applyProtection="1"/>
    <xf numFmtId="0" fontId="1" fillId="0" borderId="6" xfId="0" applyFont="1" applyBorder="1" applyProtection="1"/>
    <xf numFmtId="0" fontId="6" fillId="0" borderId="7" xfId="0" applyFont="1" applyBorder="1" applyProtection="1"/>
    <xf numFmtId="0" fontId="1" fillId="0" borderId="1" xfId="0" applyFont="1" applyBorder="1" applyAlignment="1" applyProtection="1">
      <alignment vertical="top" wrapText="1"/>
    </xf>
    <xf numFmtId="165" fontId="2" fillId="0" borderId="0" xfId="0" applyNumberFormat="1" applyFont="1" applyFill="1" applyBorder="1" applyProtection="1"/>
    <xf numFmtId="0" fontId="4" fillId="0" borderId="0" xfId="0" applyFont="1" applyAlignment="1" applyProtection="1"/>
    <xf numFmtId="0" fontId="11" fillId="0" borderId="0" xfId="0" applyFont="1" applyProtection="1"/>
    <xf numFmtId="0" fontId="1" fillId="0" borderId="0" xfId="0" applyFont="1" applyFill="1" applyProtection="1"/>
    <xf numFmtId="0" fontId="2" fillId="0" borderId="0" xfId="0" applyFont="1" applyFill="1" applyAlignment="1" applyProtection="1">
      <alignment horizontal="right"/>
    </xf>
    <xf numFmtId="0" fontId="1" fillId="0" borderId="0" xfId="0" applyFont="1" applyFill="1" applyAlignment="1" applyProtection="1">
      <alignment horizontal="right"/>
    </xf>
    <xf numFmtId="0" fontId="2" fillId="0" borderId="0" xfId="0" applyFont="1" applyFill="1" applyProtection="1"/>
    <xf numFmtId="0" fontId="1" fillId="0" borderId="12" xfId="0" applyFont="1" applyFill="1" applyBorder="1" applyProtection="1"/>
    <xf numFmtId="0" fontId="13" fillId="0" borderId="0" xfId="0" applyFont="1" applyFill="1" applyBorder="1" applyAlignment="1" applyProtection="1">
      <alignment vertical="top"/>
    </xf>
    <xf numFmtId="0" fontId="8" fillId="3" borderId="7" xfId="0" applyFont="1" applyFill="1" applyBorder="1" applyProtection="1"/>
    <xf numFmtId="166" fontId="2" fillId="0" borderId="0" xfId="0" applyNumberFormat="1" applyFont="1" applyFill="1" applyBorder="1" applyProtection="1"/>
    <xf numFmtId="0" fontId="8" fillId="3" borderId="6" xfId="0" applyFont="1" applyFill="1" applyBorder="1" applyAlignment="1" applyProtection="1"/>
    <xf numFmtId="0" fontId="15" fillId="0" borderId="12" xfId="0" applyFont="1" applyBorder="1" applyAlignment="1" applyProtection="1">
      <alignment horizontal="center"/>
    </xf>
    <xf numFmtId="0" fontId="12" fillId="0" borderId="27" xfId="0" applyFont="1" applyBorder="1" applyAlignment="1" applyProtection="1">
      <alignment horizontal="right" vertical="center"/>
    </xf>
    <xf numFmtId="166" fontId="12" fillId="0" borderId="27" xfId="0" applyNumberFormat="1" applyFont="1" applyBorder="1" applyAlignment="1" applyProtection="1">
      <alignment vertical="center"/>
    </xf>
    <xf numFmtId="0" fontId="17" fillId="3" borderId="7" xfId="0" applyFont="1" applyFill="1" applyBorder="1" applyProtection="1"/>
    <xf numFmtId="0" fontId="1" fillId="2" borderId="1" xfId="0" applyFont="1" applyFill="1" applyBorder="1" applyAlignment="1" applyProtection="1">
      <alignment horizontal="center"/>
      <protection locked="0"/>
    </xf>
    <xf numFmtId="0" fontId="18" fillId="0" borderId="0" xfId="0" applyFont="1" applyFill="1" applyAlignment="1" applyProtection="1">
      <alignment vertical="center"/>
    </xf>
    <xf numFmtId="166" fontId="18" fillId="2" borderId="19" xfId="0" applyNumberFormat="1" applyFont="1" applyFill="1" applyBorder="1" applyAlignment="1" applyProtection="1">
      <alignment vertical="center"/>
    </xf>
    <xf numFmtId="166" fontId="18" fillId="2" borderId="20" xfId="0" applyNumberFormat="1" applyFont="1" applyFill="1" applyBorder="1" applyAlignment="1" applyProtection="1">
      <alignment vertical="center"/>
    </xf>
    <xf numFmtId="0" fontId="19" fillId="0" borderId="0" xfId="0" applyFont="1" applyFill="1" applyBorder="1" applyAlignment="1" applyProtection="1">
      <alignment vertical="top"/>
    </xf>
    <xf numFmtId="0" fontId="18" fillId="0" borderId="0" xfId="0" applyFont="1" applyFill="1" applyAlignment="1" applyProtection="1">
      <alignment horizontal="right"/>
    </xf>
    <xf numFmtId="0" fontId="18" fillId="0" borderId="0" xfId="0" applyFont="1" applyFill="1" applyProtection="1"/>
    <xf numFmtId="0" fontId="14" fillId="0" borderId="0" xfId="0" applyFont="1" applyFill="1" applyAlignment="1" applyProtection="1">
      <alignment horizontal="right" vertical="center"/>
    </xf>
    <xf numFmtId="166" fontId="14" fillId="2" borderId="26" xfId="0" applyNumberFormat="1" applyFont="1" applyFill="1" applyBorder="1" applyAlignment="1" applyProtection="1">
      <alignment vertical="center"/>
    </xf>
    <xf numFmtId="166" fontId="18" fillId="2" borderId="21" xfId="0" applyNumberFormat="1" applyFont="1" applyFill="1" applyBorder="1" applyAlignment="1" applyProtection="1">
      <alignment vertical="center"/>
    </xf>
    <xf numFmtId="0" fontId="14" fillId="0" borderId="0" xfId="0" applyFont="1" applyFill="1" applyAlignment="1" applyProtection="1">
      <alignment horizontal="right"/>
    </xf>
    <xf numFmtId="166" fontId="7" fillId="2" borderId="16" xfId="0" applyNumberFormat="1" applyFont="1" applyFill="1" applyBorder="1" applyAlignment="1" applyProtection="1">
      <alignment horizontal="center" vertical="center"/>
    </xf>
    <xf numFmtId="0" fontId="7" fillId="2" borderId="22" xfId="0" applyFont="1" applyFill="1" applyBorder="1" applyAlignment="1" applyProtection="1">
      <alignment horizontal="center" vertical="center"/>
      <protection locked="0"/>
    </xf>
    <xf numFmtId="166" fontId="7" fillId="2" borderId="17" xfId="0" applyNumberFormat="1" applyFont="1" applyFill="1" applyBorder="1" applyAlignment="1" applyProtection="1">
      <alignment horizontal="center" vertical="center"/>
    </xf>
    <xf numFmtId="0" fontId="7" fillId="2" borderId="23" xfId="0" applyFont="1" applyFill="1" applyBorder="1" applyAlignment="1" applyProtection="1">
      <alignment horizontal="center" vertical="center"/>
      <protection locked="0"/>
    </xf>
    <xf numFmtId="166" fontId="7" fillId="2" borderId="18" xfId="0" applyNumberFormat="1" applyFont="1" applyFill="1" applyBorder="1" applyAlignment="1" applyProtection="1">
      <alignment horizontal="center" vertical="center"/>
    </xf>
    <xf numFmtId="0" fontId="7" fillId="2" borderId="24" xfId="0" applyFont="1" applyFill="1" applyBorder="1" applyAlignment="1" applyProtection="1">
      <alignment horizontal="center" vertical="center"/>
      <protection locked="0"/>
    </xf>
    <xf numFmtId="166" fontId="14" fillId="0" borderId="0" xfId="0" applyNumberFormat="1" applyFont="1" applyFill="1" applyBorder="1" applyAlignment="1" applyProtection="1">
      <alignment vertical="center"/>
    </xf>
    <xf numFmtId="0" fontId="20" fillId="3" borderId="15" xfId="0" applyFont="1" applyFill="1" applyBorder="1" applyAlignment="1" applyProtection="1">
      <alignment vertical="center"/>
    </xf>
    <xf numFmtId="0" fontId="20" fillId="3" borderId="14" xfId="0" applyFont="1" applyFill="1" applyBorder="1" applyAlignment="1" applyProtection="1">
      <alignment vertical="center"/>
    </xf>
    <xf numFmtId="0" fontId="20" fillId="3" borderId="25" xfId="0" applyFont="1" applyFill="1" applyBorder="1" applyAlignment="1" applyProtection="1">
      <alignment vertical="center"/>
    </xf>
    <xf numFmtId="0" fontId="20" fillId="3" borderId="32" xfId="0" applyFont="1" applyFill="1" applyBorder="1" applyAlignment="1" applyProtection="1">
      <alignment vertical="center"/>
    </xf>
    <xf numFmtId="0" fontId="20" fillId="3" borderId="5" xfId="0" applyFont="1" applyFill="1" applyBorder="1" applyAlignment="1" applyProtection="1">
      <alignment vertical="center"/>
    </xf>
    <xf numFmtId="0" fontId="1" fillId="4" borderId="0" xfId="0" applyFont="1" applyFill="1" applyProtection="1"/>
    <xf numFmtId="166" fontId="7" fillId="2" borderId="33" xfId="0" applyNumberFormat="1" applyFont="1" applyFill="1" applyBorder="1" applyAlignment="1" applyProtection="1">
      <alignment horizontal="center" vertical="center"/>
    </xf>
    <xf numFmtId="0" fontId="7" fillId="2" borderId="29" xfId="0" applyFont="1" applyFill="1" applyBorder="1" applyAlignment="1" applyProtection="1">
      <alignment horizontal="center" vertical="center"/>
      <protection locked="0"/>
    </xf>
    <xf numFmtId="166" fontId="18" fillId="2" borderId="34" xfId="0" applyNumberFormat="1" applyFont="1" applyFill="1" applyBorder="1" applyAlignment="1" applyProtection="1">
      <alignment vertical="center"/>
    </xf>
    <xf numFmtId="0" fontId="22" fillId="0" borderId="0" xfId="1" applyNumberFormat="1" applyFont="1" applyFill="1" applyBorder="1" applyAlignment="1" applyProtection="1">
      <alignment horizontal="right" vertical="top"/>
    </xf>
    <xf numFmtId="166" fontId="7" fillId="2" borderId="33" xfId="0" applyNumberFormat="1" applyFont="1" applyFill="1" applyBorder="1" applyAlignment="1" applyProtection="1">
      <alignment horizontal="center" vertical="center"/>
    </xf>
    <xf numFmtId="0" fontId="7" fillId="2" borderId="29" xfId="0" applyFont="1" applyFill="1" applyBorder="1" applyAlignment="1" applyProtection="1">
      <alignment horizontal="center" vertical="center"/>
      <protection locked="0"/>
    </xf>
    <xf numFmtId="0" fontId="9" fillId="0" borderId="0" xfId="1" applyProtection="1"/>
    <xf numFmtId="0" fontId="7" fillId="2" borderId="29" xfId="0" applyFont="1" applyFill="1" applyBorder="1" applyAlignment="1" applyProtection="1">
      <alignment horizontal="center" vertical="center"/>
      <protection locked="0"/>
    </xf>
    <xf numFmtId="0" fontId="7" fillId="2" borderId="30" xfId="0" applyFont="1" applyFill="1" applyBorder="1" applyAlignment="1" applyProtection="1">
      <alignment horizontal="center" vertical="center"/>
      <protection locked="0"/>
    </xf>
    <xf numFmtId="166" fontId="18" fillId="2" borderId="31" xfId="0" applyNumberFormat="1" applyFont="1" applyFill="1" applyBorder="1" applyAlignment="1" applyProtection="1">
      <alignment horizontal="right" vertical="center"/>
    </xf>
    <xf numFmtId="166" fontId="18" fillId="2" borderId="36" xfId="0" applyNumberFormat="1" applyFont="1" applyFill="1" applyBorder="1" applyAlignment="1" applyProtection="1">
      <alignment horizontal="right" vertical="center"/>
    </xf>
    <xf numFmtId="0" fontId="21" fillId="3" borderId="11" xfId="0" applyFont="1" applyFill="1" applyBorder="1" applyAlignment="1" applyProtection="1">
      <alignment horizontal="center" vertical="center"/>
    </xf>
    <xf numFmtId="0" fontId="21" fillId="3" borderId="12" xfId="0" applyFont="1" applyFill="1" applyBorder="1" applyAlignment="1" applyProtection="1">
      <alignment horizontal="center" vertical="center"/>
    </xf>
    <xf numFmtId="0" fontId="21" fillId="3" borderId="13" xfId="0" applyFont="1" applyFill="1" applyBorder="1" applyAlignment="1" applyProtection="1">
      <alignment horizontal="center" vertical="center"/>
    </xf>
    <xf numFmtId="166" fontId="7" fillId="2" borderId="28" xfId="0" applyNumberFormat="1" applyFont="1" applyFill="1" applyBorder="1" applyAlignment="1" applyProtection="1">
      <alignment horizontal="center" vertical="center"/>
    </xf>
    <xf numFmtId="166" fontId="7" fillId="2" borderId="35" xfId="0" applyNumberFormat="1" applyFont="1" applyFill="1" applyBorder="1" applyAlignment="1" applyProtection="1">
      <alignment horizontal="center" vertical="center"/>
    </xf>
    <xf numFmtId="0" fontId="12" fillId="3" borderId="9" xfId="0" applyFont="1" applyFill="1" applyBorder="1" applyAlignment="1" applyProtection="1">
      <alignment horizontal="center" vertical="center"/>
    </xf>
    <xf numFmtId="0" fontId="12" fillId="3" borderId="8" xfId="0" applyFont="1" applyFill="1" applyBorder="1" applyAlignment="1" applyProtection="1">
      <alignment horizontal="center" vertical="center"/>
    </xf>
    <xf numFmtId="0" fontId="12" fillId="3" borderId="10" xfId="0" applyFont="1" applyFill="1" applyBorder="1" applyAlignment="1" applyProtection="1">
      <alignment horizontal="center" vertical="center"/>
    </xf>
    <xf numFmtId="0" fontId="1" fillId="2" borderId="2" xfId="0" applyFont="1" applyFill="1" applyBorder="1" applyAlignment="1" applyProtection="1">
      <alignment horizontal="center" vertical="top"/>
      <protection locked="0"/>
    </xf>
    <xf numFmtId="0" fontId="1" fillId="2" borderId="3" xfId="0" applyFont="1" applyFill="1" applyBorder="1" applyAlignment="1" applyProtection="1">
      <alignment horizontal="center" vertical="top"/>
      <protection locked="0"/>
    </xf>
    <xf numFmtId="0" fontId="1" fillId="2" borderId="4" xfId="0" applyFont="1" applyFill="1" applyBorder="1" applyAlignment="1" applyProtection="1">
      <alignment horizontal="center" vertical="top"/>
      <protection locked="0"/>
    </xf>
    <xf numFmtId="0" fontId="1" fillId="2" borderId="2" xfId="0" applyFont="1" applyFill="1" applyBorder="1" applyAlignment="1" applyProtection="1">
      <alignment horizontal="center"/>
      <protection locked="0"/>
    </xf>
    <xf numFmtId="0" fontId="1" fillId="2" borderId="3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16" fillId="0" borderId="0" xfId="0" applyFont="1" applyAlignment="1" applyProtection="1">
      <alignment horizontal="center" vertical="top"/>
    </xf>
    <xf numFmtId="0" fontId="1" fillId="2" borderId="9" xfId="0" applyFont="1" applyFill="1" applyBorder="1" applyAlignment="1" applyProtection="1">
      <alignment horizontal="center" vertical="top"/>
      <protection locked="0"/>
    </xf>
    <xf numFmtId="0" fontId="1" fillId="2" borderId="8" xfId="0" applyFont="1" applyFill="1" applyBorder="1" applyAlignment="1" applyProtection="1">
      <alignment horizontal="center" vertical="top"/>
      <protection locked="0"/>
    </xf>
    <xf numFmtId="0" fontId="1" fillId="2" borderId="10" xfId="0" applyFont="1" applyFill="1" applyBorder="1" applyAlignment="1" applyProtection="1">
      <alignment horizontal="center" vertical="top"/>
      <protection locked="0"/>
    </xf>
    <xf numFmtId="0" fontId="1" fillId="2" borderId="11" xfId="0" applyFont="1" applyFill="1" applyBorder="1" applyAlignment="1" applyProtection="1">
      <alignment horizontal="center" vertical="top"/>
      <protection locked="0"/>
    </xf>
    <xf numFmtId="0" fontId="1" fillId="2" borderId="12" xfId="0" applyFont="1" applyFill="1" applyBorder="1" applyAlignment="1" applyProtection="1">
      <alignment horizontal="center" vertical="top"/>
      <protection locked="0"/>
    </xf>
    <xf numFmtId="0" fontId="1" fillId="2" borderId="13" xfId="0" applyFont="1" applyFill="1" applyBorder="1" applyAlignment="1" applyProtection="1">
      <alignment horizontal="center" vertical="top"/>
      <protection locked="0"/>
    </xf>
    <xf numFmtId="0" fontId="4" fillId="0" borderId="0" xfId="0" applyFont="1" applyAlignment="1" applyProtection="1">
      <alignment horizontal="left"/>
    </xf>
    <xf numFmtId="0" fontId="5" fillId="0" borderId="0" xfId="0" applyFont="1" applyAlignment="1" applyProtection="1">
      <alignment horizontal="center" vertical="top"/>
    </xf>
    <xf numFmtId="49" fontId="1" fillId="2" borderId="2" xfId="0" applyNumberFormat="1" applyFont="1" applyFill="1" applyBorder="1" applyAlignment="1" applyProtection="1">
      <alignment horizontal="center"/>
      <protection locked="0"/>
    </xf>
    <xf numFmtId="49" fontId="1" fillId="2" borderId="3" xfId="0" applyNumberFormat="1" applyFont="1" applyFill="1" applyBorder="1" applyAlignment="1" applyProtection="1">
      <alignment horizontal="center"/>
      <protection locked="0"/>
    </xf>
    <xf numFmtId="49" fontId="1" fillId="2" borderId="4" xfId="0" applyNumberFormat="1" applyFont="1" applyFill="1" applyBorder="1" applyAlignment="1" applyProtection="1">
      <alignment horizontal="center"/>
      <protection locked="0"/>
    </xf>
    <xf numFmtId="164" fontId="1" fillId="2" borderId="2" xfId="0" applyNumberFormat="1" applyFont="1" applyFill="1" applyBorder="1" applyAlignment="1" applyProtection="1">
      <alignment horizontal="center" vertical="top" wrapText="1"/>
      <protection locked="0"/>
    </xf>
    <xf numFmtId="164" fontId="1" fillId="2" borderId="4" xfId="0" applyNumberFormat="1" applyFont="1" applyFill="1" applyBorder="1" applyAlignment="1" applyProtection="1">
      <alignment horizontal="center" vertical="top" wrapText="1"/>
      <protection locked="0"/>
    </xf>
    <xf numFmtId="0" fontId="11" fillId="0" borderId="2" xfId="0" applyFont="1" applyBorder="1" applyAlignment="1" applyProtection="1">
      <alignment horizontal="left" vertical="center"/>
      <protection locked="0"/>
    </xf>
    <xf numFmtId="0" fontId="11" fillId="0" borderId="3" xfId="0" applyFont="1" applyBorder="1" applyAlignment="1" applyProtection="1">
      <alignment horizontal="left" vertical="center"/>
      <protection locked="0"/>
    </xf>
    <xf numFmtId="0" fontId="11" fillId="0" borderId="4" xfId="0" applyFont="1" applyBorder="1" applyAlignment="1" applyProtection="1">
      <alignment horizontal="left" vertical="center"/>
      <protection locked="0"/>
    </xf>
    <xf numFmtId="0" fontId="7" fillId="2" borderId="2" xfId="0" applyFont="1" applyFill="1" applyBorder="1" applyAlignment="1" applyProtection="1">
      <alignment horizontal="center"/>
      <protection locked="0"/>
    </xf>
    <xf numFmtId="0" fontId="7" fillId="2" borderId="3" xfId="0" applyFont="1" applyFill="1" applyBorder="1" applyAlignment="1" applyProtection="1">
      <alignment horizontal="center"/>
      <protection locked="0"/>
    </xf>
    <xf numFmtId="0" fontId="7" fillId="2" borderId="4" xfId="0" applyFont="1" applyFill="1" applyBorder="1" applyAlignment="1" applyProtection="1">
      <alignment horizontal="center"/>
      <protection locked="0"/>
    </xf>
  </cellXfs>
  <cellStyles count="2">
    <cellStyle name="Lien hypertexte" xfId="1" builtinId="8"/>
    <cellStyle name="Normal" xfId="0" builtinId="0"/>
  </cellStyles>
  <dxfs count="13">
    <dxf>
      <font>
        <color theme="1"/>
      </font>
    </dxf>
    <dxf>
      <font>
        <color theme="1"/>
      </font>
    </dxf>
    <dxf>
      <font>
        <color auto="1"/>
      </font>
    </dxf>
    <dxf>
      <font>
        <color auto="1"/>
      </font>
    </dxf>
    <dxf>
      <font>
        <color theme="0" tint="-0.14996795556505021"/>
      </font>
    </dxf>
    <dxf>
      <font>
        <color theme="0"/>
      </font>
    </dxf>
    <dxf>
      <font>
        <color theme="0" tint="-0.14996795556505021"/>
      </font>
    </dxf>
    <dxf>
      <font>
        <color theme="0"/>
      </font>
    </dxf>
    <dxf>
      <font>
        <color theme="1"/>
      </font>
    </dxf>
    <dxf>
      <font>
        <color theme="1"/>
      </font>
    </dxf>
    <dxf>
      <font>
        <color theme="1"/>
      </font>
    </dxf>
    <dxf>
      <font>
        <color auto="1"/>
      </font>
    </dxf>
    <dxf>
      <font>
        <color auto="1"/>
      </font>
    </dxf>
  </dxfs>
  <tableStyles count="0" defaultTableStyle="TableStyleMedium2" defaultPivotStyle="PivotStyleLight16"/>
  <colors>
    <mruColors>
      <color rgb="FFFFFF99"/>
      <color rgb="FF99CCFF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400050</xdr:colOff>
      <xdr:row>0</xdr:row>
      <xdr:rowOff>39690</xdr:rowOff>
    </xdr:from>
    <xdr:to>
      <xdr:col>5</xdr:col>
      <xdr:colOff>809625</xdr:colOff>
      <xdr:row>1</xdr:row>
      <xdr:rowOff>220529</xdr:rowOff>
    </xdr:to>
    <xdr:pic>
      <xdr:nvPicPr>
        <xdr:cNvPr id="2" name="Picture 4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05488" y="39690"/>
          <a:ext cx="409575" cy="411027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1</xdr:col>
      <xdr:colOff>2935392</xdr:colOff>
      <xdr:row>82</xdr:row>
      <xdr:rowOff>31748</xdr:rowOff>
    </xdr:from>
    <xdr:to>
      <xdr:col>1</xdr:col>
      <xdr:colOff>3214686</xdr:colOff>
      <xdr:row>83</xdr:row>
      <xdr:rowOff>146490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60830" y="39893873"/>
          <a:ext cx="279294" cy="289367"/>
        </a:xfrm>
        <a:prstGeom prst="rect">
          <a:avLst/>
        </a:prstGeom>
      </xdr:spPr>
    </xdr:pic>
    <xdr:clientData/>
  </xdr:twoCellAnchor>
  <xdr:oneCellAnchor>
    <xdr:from>
      <xdr:col>1</xdr:col>
      <xdr:colOff>2913064</xdr:colOff>
      <xdr:row>72</xdr:row>
      <xdr:rowOff>15875</xdr:rowOff>
    </xdr:from>
    <xdr:ext cx="292302" cy="317500"/>
    <xdr:pic>
      <xdr:nvPicPr>
        <xdr:cNvPr id="22" name="Image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59127" y="32885063"/>
          <a:ext cx="292302" cy="317500"/>
        </a:xfrm>
        <a:prstGeom prst="rect">
          <a:avLst/>
        </a:prstGeom>
      </xdr:spPr>
    </xdr:pic>
    <xdr:clientData/>
  </xdr:oneCellAnchor>
  <xdr:twoCellAnchor editAs="oneCell">
    <xdr:from>
      <xdr:col>1</xdr:col>
      <xdr:colOff>2873377</xdr:colOff>
      <xdr:row>63</xdr:row>
      <xdr:rowOff>23817</xdr:rowOff>
    </xdr:from>
    <xdr:to>
      <xdr:col>1</xdr:col>
      <xdr:colOff>3196933</xdr:colOff>
      <xdr:row>64</xdr:row>
      <xdr:rowOff>150812</xdr:rowOff>
    </xdr:to>
    <xdr:pic>
      <xdr:nvPicPr>
        <xdr:cNvPr id="31" name="Picture 15" descr="S2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 flipH="1">
          <a:off x="3119440" y="33789942"/>
          <a:ext cx="323556" cy="3016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milena.scrignari@biz-geo.ch" TargetMode="External"/><Relationship Id="rId1" Type="http://schemas.openxmlformats.org/officeDocument/2006/relationships/hyperlink" Target="http://www.geo-education.ch/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1"/>
  <dimension ref="A1:R96"/>
  <sheetViews>
    <sheetView tabSelected="1" zoomScale="120" zoomScaleNormal="120" workbookViewId="0">
      <selection activeCell="D55" sqref="D55:F56"/>
    </sheetView>
  </sheetViews>
  <sheetFormatPr baseColWidth="10" defaultColWidth="11.42578125" defaultRowHeight="13.5" x14ac:dyDescent="0.25"/>
  <cols>
    <col min="1" max="1" width="3.7109375" style="5" customWidth="1"/>
    <col min="2" max="2" width="48.5703125" style="5" customWidth="1"/>
    <col min="3" max="3" width="1" style="5" customWidth="1"/>
    <col min="4" max="6" width="13.28515625" style="5" customWidth="1"/>
    <col min="7" max="7" width="3.5703125" style="5" customWidth="1"/>
    <col min="8" max="8" width="0.85546875" style="5" customWidth="1"/>
    <col min="9" max="9" width="12.7109375" style="6" hidden="1" customWidth="1"/>
    <col min="10" max="10" width="22.7109375" style="7" hidden="1" customWidth="1"/>
    <col min="11" max="11" width="5" style="7" hidden="1" customWidth="1"/>
    <col min="12" max="12" width="11.28515625" style="7" hidden="1" customWidth="1"/>
    <col min="13" max="14" width="7.42578125" style="7" hidden="1" customWidth="1"/>
    <col min="15" max="15" width="16" style="7" hidden="1" customWidth="1"/>
    <col min="16" max="16" width="12.7109375" style="6" hidden="1" customWidth="1"/>
    <col min="17" max="17" width="3.85546875" style="6" hidden="1" customWidth="1"/>
    <col min="18" max="18" width="16.42578125" style="5" hidden="1" customWidth="1"/>
    <col min="19" max="16384" width="11.42578125" style="5"/>
  </cols>
  <sheetData>
    <row r="1" spans="2:18" ht="18" x14ac:dyDescent="0.25">
      <c r="B1" s="92" t="s">
        <v>47</v>
      </c>
      <c r="C1" s="92"/>
      <c r="D1" s="92"/>
      <c r="E1" s="92"/>
      <c r="F1" s="92"/>
    </row>
    <row r="2" spans="2:18" ht="18" x14ac:dyDescent="0.25">
      <c r="B2" s="92" t="s">
        <v>26</v>
      </c>
      <c r="C2" s="92"/>
      <c r="D2" s="92"/>
      <c r="E2" s="92"/>
      <c r="F2" s="92"/>
    </row>
    <row r="3" spans="2:18" ht="11.25" customHeight="1" x14ac:dyDescent="0.25">
      <c r="B3" s="8"/>
      <c r="C3" s="8"/>
      <c r="D3" s="8"/>
      <c r="E3" s="8"/>
      <c r="F3" s="62" t="s">
        <v>107</v>
      </c>
    </row>
    <row r="4" spans="2:18" ht="13.5" customHeight="1" x14ac:dyDescent="0.25">
      <c r="B4" s="5" t="s">
        <v>112</v>
      </c>
    </row>
    <row r="5" spans="2:18" ht="13.5" customHeight="1" x14ac:dyDescent="0.25">
      <c r="B5" s="5" t="s">
        <v>87</v>
      </c>
      <c r="E5" s="65" t="s">
        <v>113</v>
      </c>
    </row>
    <row r="6" spans="2:18" ht="10.5" customHeight="1" x14ac:dyDescent="0.25">
      <c r="E6" s="9"/>
    </row>
    <row r="7" spans="2:18" ht="15.75" customHeight="1" x14ac:dyDescent="0.25">
      <c r="B7" s="93" t="s">
        <v>0</v>
      </c>
      <c r="C7" s="93"/>
      <c r="D7" s="93"/>
      <c r="E7" s="93"/>
      <c r="F7" s="93"/>
      <c r="I7" s="6" t="s">
        <v>46</v>
      </c>
      <c r="J7" s="7" t="s">
        <v>46</v>
      </c>
      <c r="K7" s="7" t="s">
        <v>41</v>
      </c>
      <c r="L7" s="7" t="s">
        <v>42</v>
      </c>
      <c r="M7" s="7" t="s">
        <v>43</v>
      </c>
      <c r="N7" s="7" t="s">
        <v>43</v>
      </c>
      <c r="O7" s="7" t="s">
        <v>48</v>
      </c>
      <c r="P7" s="6" t="s">
        <v>46</v>
      </c>
      <c r="Q7" s="6" t="s">
        <v>49</v>
      </c>
      <c r="R7" s="6" t="s">
        <v>46</v>
      </c>
    </row>
    <row r="8" spans="2:18" ht="13.5" customHeight="1" x14ac:dyDescent="0.25">
      <c r="B8" s="10" t="s">
        <v>1</v>
      </c>
      <c r="C8" s="11"/>
      <c r="D8" s="81" t="s">
        <v>46</v>
      </c>
      <c r="E8" s="82"/>
      <c r="F8" s="83"/>
      <c r="I8" s="6" t="s">
        <v>27</v>
      </c>
      <c r="J8" s="7" t="s">
        <v>57</v>
      </c>
      <c r="K8" s="7">
        <v>1</v>
      </c>
      <c r="L8" s="7" t="s">
        <v>29</v>
      </c>
      <c r="M8" s="7">
        <v>2005</v>
      </c>
      <c r="N8" s="7">
        <v>2022</v>
      </c>
      <c r="O8" s="12">
        <v>1</v>
      </c>
      <c r="P8" s="6" t="s">
        <v>44</v>
      </c>
      <c r="Q8" s="6" t="s">
        <v>44</v>
      </c>
      <c r="R8" s="5" t="s">
        <v>103</v>
      </c>
    </row>
    <row r="9" spans="2:18" ht="13.5" customHeight="1" x14ac:dyDescent="0.25">
      <c r="B9" s="10" t="s">
        <v>2</v>
      </c>
      <c r="D9" s="81"/>
      <c r="E9" s="82"/>
      <c r="F9" s="83"/>
      <c r="I9" s="6" t="s">
        <v>28</v>
      </c>
      <c r="J9" s="7" t="s">
        <v>58</v>
      </c>
      <c r="K9" s="7">
        <v>2</v>
      </c>
      <c r="L9" s="7" t="s">
        <v>30</v>
      </c>
      <c r="M9" s="7">
        <v>2004</v>
      </c>
      <c r="N9" s="7">
        <v>2021</v>
      </c>
      <c r="O9" s="12">
        <v>2</v>
      </c>
      <c r="P9" s="6" t="s">
        <v>45</v>
      </c>
      <c r="R9" s="5" t="s">
        <v>104</v>
      </c>
    </row>
    <row r="10" spans="2:18" ht="13.5" customHeight="1" x14ac:dyDescent="0.25">
      <c r="B10" s="10" t="s">
        <v>3</v>
      </c>
      <c r="D10" s="81"/>
      <c r="E10" s="82"/>
      <c r="F10" s="83"/>
      <c r="J10" s="7" t="s">
        <v>56</v>
      </c>
      <c r="K10" s="7">
        <v>3</v>
      </c>
      <c r="L10" s="7" t="s">
        <v>31</v>
      </c>
      <c r="M10" s="7">
        <v>2003</v>
      </c>
      <c r="N10" s="7">
        <v>2020</v>
      </c>
      <c r="O10" s="12">
        <v>3</v>
      </c>
    </row>
    <row r="11" spans="2:18" ht="13.5" customHeight="1" x14ac:dyDescent="0.25">
      <c r="B11" s="10" t="s">
        <v>4</v>
      </c>
      <c r="D11" s="81"/>
      <c r="E11" s="82"/>
      <c r="F11" s="83"/>
      <c r="J11" s="7" t="s">
        <v>59</v>
      </c>
      <c r="K11" s="7">
        <v>4</v>
      </c>
      <c r="L11" s="7" t="s">
        <v>32</v>
      </c>
      <c r="M11" s="7">
        <v>2002</v>
      </c>
      <c r="N11" s="7">
        <v>2019</v>
      </c>
      <c r="O11" s="12">
        <v>4</v>
      </c>
    </row>
    <row r="12" spans="2:18" ht="13.5" customHeight="1" x14ac:dyDescent="0.25">
      <c r="B12" s="10" t="s">
        <v>53</v>
      </c>
      <c r="D12" s="81"/>
      <c r="E12" s="82"/>
      <c r="F12" s="83"/>
      <c r="J12" s="7" t="s">
        <v>60</v>
      </c>
      <c r="K12" s="7">
        <v>5</v>
      </c>
      <c r="L12" s="7" t="s">
        <v>33</v>
      </c>
      <c r="M12" s="7">
        <v>2001</v>
      </c>
      <c r="N12" s="7">
        <v>2018</v>
      </c>
      <c r="O12" s="12">
        <v>5</v>
      </c>
    </row>
    <row r="13" spans="2:18" ht="13.5" customHeight="1" x14ac:dyDescent="0.25">
      <c r="B13" s="10" t="s">
        <v>5</v>
      </c>
      <c r="D13" s="81"/>
      <c r="E13" s="82"/>
      <c r="F13" s="83"/>
      <c r="J13" s="7" t="s">
        <v>61</v>
      </c>
      <c r="K13" s="7">
        <v>6</v>
      </c>
      <c r="L13" s="7" t="s">
        <v>34</v>
      </c>
      <c r="M13" s="7">
        <v>2000</v>
      </c>
      <c r="N13" s="7">
        <v>2017</v>
      </c>
      <c r="O13" s="12">
        <v>6</v>
      </c>
    </row>
    <row r="14" spans="2:18" ht="13.5" customHeight="1" x14ac:dyDescent="0.25">
      <c r="B14" s="10" t="s">
        <v>6</v>
      </c>
      <c r="D14" s="81"/>
      <c r="E14" s="82"/>
      <c r="F14" s="83"/>
      <c r="J14" s="7" t="s">
        <v>62</v>
      </c>
      <c r="K14" s="7">
        <v>7</v>
      </c>
      <c r="L14" s="7" t="s">
        <v>35</v>
      </c>
      <c r="M14" s="7">
        <v>1999</v>
      </c>
      <c r="N14" s="7">
        <v>2016</v>
      </c>
      <c r="O14" s="12">
        <v>7</v>
      </c>
    </row>
    <row r="15" spans="2:18" ht="13.5" customHeight="1" x14ac:dyDescent="0.25">
      <c r="B15" s="10" t="s">
        <v>7</v>
      </c>
      <c r="D15" s="81" t="s">
        <v>46</v>
      </c>
      <c r="E15" s="82"/>
      <c r="F15" s="83"/>
      <c r="J15" s="7" t="s">
        <v>63</v>
      </c>
      <c r="K15" s="7">
        <v>8</v>
      </c>
      <c r="L15" s="7" t="s">
        <v>36</v>
      </c>
      <c r="M15" s="7">
        <v>1998</v>
      </c>
      <c r="N15" s="7">
        <v>2015</v>
      </c>
      <c r="O15" s="12">
        <v>8</v>
      </c>
    </row>
    <row r="16" spans="2:18" ht="13.5" customHeight="1" x14ac:dyDescent="0.25">
      <c r="B16" s="10" t="s">
        <v>8</v>
      </c>
      <c r="D16" s="81"/>
      <c r="E16" s="82"/>
      <c r="F16" s="83"/>
      <c r="J16" s="7" t="s">
        <v>64</v>
      </c>
      <c r="K16" s="7">
        <v>9</v>
      </c>
      <c r="L16" s="7" t="s">
        <v>37</v>
      </c>
      <c r="M16" s="7">
        <v>1997</v>
      </c>
      <c r="N16" s="7">
        <v>2014</v>
      </c>
      <c r="O16" s="12">
        <v>9</v>
      </c>
    </row>
    <row r="17" spans="2:15" ht="13.5" customHeight="1" x14ac:dyDescent="0.25">
      <c r="B17" s="10" t="s">
        <v>9</v>
      </c>
      <c r="D17" s="94"/>
      <c r="E17" s="95"/>
      <c r="F17" s="96"/>
      <c r="J17" s="7" t="s">
        <v>65</v>
      </c>
      <c r="K17" s="7">
        <v>10</v>
      </c>
      <c r="L17" s="7" t="s">
        <v>38</v>
      </c>
      <c r="M17" s="7">
        <v>1996</v>
      </c>
      <c r="N17" s="7">
        <v>2013</v>
      </c>
      <c r="O17" s="12">
        <v>10</v>
      </c>
    </row>
    <row r="18" spans="2:15" ht="13.5" customHeight="1" x14ac:dyDescent="0.25">
      <c r="B18" s="10" t="s">
        <v>22</v>
      </c>
      <c r="D18" s="94"/>
      <c r="E18" s="95"/>
      <c r="F18" s="96"/>
      <c r="J18" s="7" t="s">
        <v>66</v>
      </c>
      <c r="K18" s="7">
        <v>11</v>
      </c>
      <c r="L18" s="7" t="s">
        <v>39</v>
      </c>
      <c r="M18" s="7">
        <v>1995</v>
      </c>
      <c r="N18" s="7">
        <v>2012</v>
      </c>
      <c r="O18" s="12">
        <v>11</v>
      </c>
    </row>
    <row r="19" spans="2:15" ht="13.5" customHeight="1" x14ac:dyDescent="0.25">
      <c r="B19" s="10" t="s">
        <v>10</v>
      </c>
      <c r="D19" s="2" t="s">
        <v>41</v>
      </c>
      <c r="E19" s="4" t="s">
        <v>42</v>
      </c>
      <c r="F19" s="3" t="s">
        <v>43</v>
      </c>
      <c r="J19" s="7" t="s">
        <v>67</v>
      </c>
      <c r="K19" s="7">
        <v>12</v>
      </c>
      <c r="L19" s="7" t="s">
        <v>40</v>
      </c>
      <c r="M19" s="7">
        <v>1994</v>
      </c>
      <c r="N19" s="7">
        <v>2011</v>
      </c>
      <c r="O19" s="12">
        <v>12</v>
      </c>
    </row>
    <row r="20" spans="2:15" ht="13.5" customHeight="1" x14ac:dyDescent="0.25">
      <c r="B20" s="10" t="s">
        <v>96</v>
      </c>
      <c r="D20" s="94"/>
      <c r="E20" s="95"/>
      <c r="F20" s="96"/>
      <c r="J20" s="7" t="s">
        <v>68</v>
      </c>
      <c r="K20" s="7">
        <v>13</v>
      </c>
      <c r="M20" s="7">
        <v>1993</v>
      </c>
      <c r="N20" s="7">
        <v>2010</v>
      </c>
      <c r="O20" s="12">
        <v>13</v>
      </c>
    </row>
    <row r="21" spans="2:15" ht="13.5" customHeight="1" x14ac:dyDescent="0.25">
      <c r="B21" s="10" t="s">
        <v>11</v>
      </c>
      <c r="C21" s="58"/>
      <c r="D21" s="35" t="s">
        <v>46</v>
      </c>
      <c r="E21" s="81"/>
      <c r="F21" s="83"/>
      <c r="J21" s="7" t="s">
        <v>69</v>
      </c>
      <c r="K21" s="7">
        <v>14</v>
      </c>
      <c r="M21" s="7">
        <v>1992</v>
      </c>
      <c r="N21" s="7">
        <v>2009</v>
      </c>
      <c r="O21" s="12">
        <v>14</v>
      </c>
    </row>
    <row r="22" spans="2:15" ht="13.5" customHeight="1" x14ac:dyDescent="0.25">
      <c r="B22" s="13" t="s">
        <v>83</v>
      </c>
      <c r="C22" s="14"/>
      <c r="D22" s="78" t="s">
        <v>52</v>
      </c>
      <c r="E22" s="79"/>
      <c r="F22" s="80"/>
      <c r="J22" s="7" t="s">
        <v>70</v>
      </c>
      <c r="K22" s="7">
        <v>15</v>
      </c>
      <c r="M22" s="7">
        <v>1991</v>
      </c>
      <c r="N22" s="7">
        <v>2008</v>
      </c>
      <c r="O22" s="12">
        <v>15</v>
      </c>
    </row>
    <row r="23" spans="2:15" ht="13.5" customHeight="1" x14ac:dyDescent="0.25">
      <c r="B23" s="10" t="s">
        <v>84</v>
      </c>
      <c r="D23" s="1" t="s">
        <v>43</v>
      </c>
      <c r="E23" s="81"/>
      <c r="F23" s="83"/>
      <c r="H23" s="6"/>
      <c r="J23" s="7" t="s">
        <v>71</v>
      </c>
      <c r="K23" s="7">
        <v>16</v>
      </c>
      <c r="M23" s="7">
        <v>1990</v>
      </c>
      <c r="N23" s="7">
        <v>2007</v>
      </c>
      <c r="O23" s="12">
        <v>16</v>
      </c>
    </row>
    <row r="24" spans="2:15" ht="13.5" customHeight="1" x14ac:dyDescent="0.25">
      <c r="B24" s="10" t="s">
        <v>85</v>
      </c>
      <c r="D24" s="1" t="s">
        <v>43</v>
      </c>
      <c r="E24" s="97"/>
      <c r="F24" s="98"/>
      <c r="J24" s="7" t="s">
        <v>72</v>
      </c>
      <c r="K24" s="7">
        <v>17</v>
      </c>
      <c r="M24" s="7">
        <v>1989</v>
      </c>
      <c r="N24" s="7">
        <v>2006</v>
      </c>
      <c r="O24" s="12">
        <v>17</v>
      </c>
    </row>
    <row r="25" spans="2:15" ht="13.5" customHeight="1" x14ac:dyDescent="0.25">
      <c r="B25" s="10" t="s">
        <v>86</v>
      </c>
      <c r="D25" s="84"/>
      <c r="E25" s="84"/>
      <c r="F25" s="84"/>
      <c r="J25" s="7" t="s">
        <v>73</v>
      </c>
      <c r="K25" s="7">
        <v>18</v>
      </c>
      <c r="M25" s="7">
        <v>1988</v>
      </c>
      <c r="N25" s="7">
        <v>2005</v>
      </c>
      <c r="O25" s="12">
        <v>18</v>
      </c>
    </row>
    <row r="26" spans="2:15" ht="10.5" customHeight="1" x14ac:dyDescent="0.25">
      <c r="J26" s="7" t="s">
        <v>74</v>
      </c>
      <c r="K26" s="7">
        <v>19</v>
      </c>
      <c r="M26" s="7">
        <v>1987</v>
      </c>
      <c r="N26" s="7">
        <v>2004</v>
      </c>
      <c r="O26" s="12">
        <v>19</v>
      </c>
    </row>
    <row r="27" spans="2:15" ht="15.75" customHeight="1" x14ac:dyDescent="0.25">
      <c r="B27" s="93" t="s">
        <v>13</v>
      </c>
      <c r="C27" s="93"/>
      <c r="D27" s="93"/>
      <c r="E27" s="93"/>
      <c r="F27" s="93"/>
      <c r="J27" s="7" t="s">
        <v>75</v>
      </c>
      <c r="K27" s="7">
        <v>20</v>
      </c>
      <c r="M27" s="7">
        <v>1986</v>
      </c>
      <c r="N27" s="7">
        <v>2003</v>
      </c>
      <c r="O27" s="12">
        <v>20</v>
      </c>
    </row>
    <row r="28" spans="2:15" ht="13.5" customHeight="1" x14ac:dyDescent="0.25">
      <c r="B28" s="10" t="s">
        <v>14</v>
      </c>
      <c r="D28" s="81"/>
      <c r="E28" s="82"/>
      <c r="F28" s="83"/>
      <c r="J28" s="7" t="s">
        <v>76</v>
      </c>
      <c r="K28" s="7">
        <v>21</v>
      </c>
      <c r="M28" s="7">
        <v>1985</v>
      </c>
      <c r="N28" s="7">
        <v>2002</v>
      </c>
      <c r="O28" s="12">
        <v>21</v>
      </c>
    </row>
    <row r="29" spans="2:15" ht="13.5" customHeight="1" x14ac:dyDescent="0.25">
      <c r="B29" s="10" t="s">
        <v>4</v>
      </c>
      <c r="D29" s="81"/>
      <c r="E29" s="82"/>
      <c r="F29" s="83"/>
      <c r="J29" s="7" t="s">
        <v>77</v>
      </c>
      <c r="K29" s="7">
        <v>22</v>
      </c>
      <c r="M29" s="7">
        <v>1984</v>
      </c>
      <c r="N29" s="7">
        <v>2001</v>
      </c>
      <c r="O29" s="12">
        <v>22</v>
      </c>
    </row>
    <row r="30" spans="2:15" ht="13.5" customHeight="1" x14ac:dyDescent="0.25">
      <c r="B30" s="10" t="s">
        <v>53</v>
      </c>
      <c r="D30" s="81"/>
      <c r="E30" s="82"/>
      <c r="F30" s="83"/>
      <c r="J30" s="7" t="s">
        <v>78</v>
      </c>
      <c r="K30" s="7">
        <v>23</v>
      </c>
      <c r="M30" s="7">
        <v>1983</v>
      </c>
      <c r="N30" s="7">
        <v>2000</v>
      </c>
      <c r="O30" s="12">
        <v>23</v>
      </c>
    </row>
    <row r="31" spans="2:15" ht="13.5" customHeight="1" x14ac:dyDescent="0.25">
      <c r="B31" s="10" t="s">
        <v>5</v>
      </c>
      <c r="D31" s="81"/>
      <c r="E31" s="82"/>
      <c r="F31" s="83"/>
      <c r="J31" s="7" t="s">
        <v>79</v>
      </c>
      <c r="K31" s="7">
        <v>24</v>
      </c>
      <c r="M31" s="7">
        <v>1982</v>
      </c>
      <c r="N31" s="7">
        <v>1999</v>
      </c>
      <c r="O31" s="12">
        <v>24</v>
      </c>
    </row>
    <row r="32" spans="2:15" ht="13.5" customHeight="1" x14ac:dyDescent="0.25">
      <c r="B32" s="10" t="s">
        <v>6</v>
      </c>
      <c r="D32" s="81"/>
      <c r="E32" s="82"/>
      <c r="F32" s="83"/>
      <c r="J32" s="7" t="s">
        <v>80</v>
      </c>
      <c r="K32" s="7">
        <v>25</v>
      </c>
      <c r="M32" s="7">
        <v>1981</v>
      </c>
      <c r="N32" s="7">
        <v>1998</v>
      </c>
      <c r="O32" s="12">
        <v>25</v>
      </c>
    </row>
    <row r="33" spans="2:15" ht="13.5" customHeight="1" x14ac:dyDescent="0.25">
      <c r="B33" s="10" t="s">
        <v>7</v>
      </c>
      <c r="D33" s="81" t="s">
        <v>55</v>
      </c>
      <c r="E33" s="82"/>
      <c r="F33" s="83"/>
      <c r="J33" s="7" t="s">
        <v>81</v>
      </c>
      <c r="K33" s="7">
        <v>26</v>
      </c>
      <c r="M33" s="7">
        <v>1980</v>
      </c>
      <c r="N33" s="7">
        <v>1997</v>
      </c>
      <c r="O33" s="12">
        <v>26</v>
      </c>
    </row>
    <row r="34" spans="2:15" ht="13.5" customHeight="1" x14ac:dyDescent="0.25">
      <c r="B34" s="10" t="s">
        <v>15</v>
      </c>
      <c r="D34" s="94"/>
      <c r="E34" s="95"/>
      <c r="F34" s="96"/>
      <c r="J34" s="7" t="s">
        <v>82</v>
      </c>
      <c r="K34" s="7">
        <v>27</v>
      </c>
      <c r="M34" s="7">
        <v>1979</v>
      </c>
      <c r="N34" s="7">
        <v>1996</v>
      </c>
      <c r="O34" s="12">
        <v>27</v>
      </c>
    </row>
    <row r="35" spans="2:15" ht="13.5" customHeight="1" x14ac:dyDescent="0.25">
      <c r="B35" s="10" t="s">
        <v>16</v>
      </c>
      <c r="D35" s="81"/>
      <c r="E35" s="82"/>
      <c r="F35" s="83"/>
      <c r="K35" s="7">
        <v>28</v>
      </c>
      <c r="M35" s="7">
        <v>1978</v>
      </c>
      <c r="N35" s="7">
        <v>1995</v>
      </c>
      <c r="O35" s="12">
        <v>28</v>
      </c>
    </row>
    <row r="36" spans="2:15" ht="13.5" customHeight="1" x14ac:dyDescent="0.25">
      <c r="B36" s="10" t="s">
        <v>12</v>
      </c>
      <c r="D36" s="81"/>
      <c r="E36" s="82"/>
      <c r="F36" s="83"/>
      <c r="K36" s="7">
        <v>29</v>
      </c>
      <c r="M36" s="7">
        <v>1977</v>
      </c>
      <c r="N36" s="7">
        <v>1994</v>
      </c>
      <c r="O36" s="12">
        <v>29</v>
      </c>
    </row>
    <row r="37" spans="2:15" ht="10.5" customHeight="1" x14ac:dyDescent="0.25">
      <c r="K37" s="7">
        <v>30</v>
      </c>
      <c r="M37" s="7">
        <v>1976</v>
      </c>
      <c r="N37" s="7">
        <v>1993</v>
      </c>
      <c r="O37" s="12">
        <v>30</v>
      </c>
    </row>
    <row r="38" spans="2:15" ht="15.75" customHeight="1" x14ac:dyDescent="0.25">
      <c r="B38" s="93" t="s">
        <v>17</v>
      </c>
      <c r="C38" s="93"/>
      <c r="D38" s="93"/>
      <c r="E38" s="93"/>
      <c r="F38" s="93"/>
      <c r="K38" s="7">
        <v>31</v>
      </c>
      <c r="M38" s="7">
        <v>1975</v>
      </c>
      <c r="N38" s="7">
        <v>1992</v>
      </c>
      <c r="O38" s="12">
        <v>31</v>
      </c>
    </row>
    <row r="39" spans="2:15" ht="13.5" customHeight="1" x14ac:dyDescent="0.25">
      <c r="B39" s="10" t="s">
        <v>18</v>
      </c>
      <c r="D39" s="84" t="s">
        <v>46</v>
      </c>
      <c r="E39" s="84"/>
      <c r="F39" s="84"/>
      <c r="M39" s="7">
        <v>1974</v>
      </c>
      <c r="N39" s="7">
        <v>1991</v>
      </c>
      <c r="O39" s="12">
        <v>32</v>
      </c>
    </row>
    <row r="40" spans="2:15" ht="13.5" customHeight="1" x14ac:dyDescent="0.25">
      <c r="B40" s="10" t="s">
        <v>19</v>
      </c>
      <c r="D40" s="84" t="s">
        <v>46</v>
      </c>
      <c r="E40" s="84"/>
      <c r="F40" s="84"/>
      <c r="M40" s="7">
        <v>1973</v>
      </c>
      <c r="N40" s="7">
        <v>1990</v>
      </c>
      <c r="O40" s="12">
        <v>33</v>
      </c>
    </row>
    <row r="41" spans="2:15" ht="13.5" customHeight="1" x14ac:dyDescent="0.25">
      <c r="B41" s="10" t="s">
        <v>20</v>
      </c>
      <c r="D41" s="84" t="s">
        <v>46</v>
      </c>
      <c r="E41" s="84"/>
      <c r="F41" s="84"/>
      <c r="M41" s="7">
        <v>1972</v>
      </c>
      <c r="N41" s="7">
        <v>1989</v>
      </c>
      <c r="O41" s="12">
        <v>34</v>
      </c>
    </row>
    <row r="42" spans="2:15" ht="13.5" customHeight="1" x14ac:dyDescent="0.25">
      <c r="B42" s="15" t="s">
        <v>1</v>
      </c>
      <c r="D42" s="102" t="s">
        <v>46</v>
      </c>
      <c r="E42" s="103"/>
      <c r="F42" s="104"/>
      <c r="M42" s="7">
        <v>1971</v>
      </c>
      <c r="N42" s="7">
        <v>1988</v>
      </c>
      <c r="O42" s="12">
        <v>35</v>
      </c>
    </row>
    <row r="43" spans="2:15" ht="13.5" customHeight="1" x14ac:dyDescent="0.25">
      <c r="B43" s="15" t="s">
        <v>2</v>
      </c>
      <c r="D43" s="81"/>
      <c r="E43" s="82"/>
      <c r="F43" s="83"/>
      <c r="M43" s="7">
        <v>1970</v>
      </c>
      <c r="N43" s="7">
        <v>1987</v>
      </c>
      <c r="O43" s="12">
        <v>36</v>
      </c>
    </row>
    <row r="44" spans="2:15" ht="13.5" customHeight="1" x14ac:dyDescent="0.25">
      <c r="B44" s="15" t="s">
        <v>3</v>
      </c>
      <c r="D44" s="81"/>
      <c r="E44" s="82"/>
      <c r="F44" s="83"/>
      <c r="M44" s="7">
        <v>1969</v>
      </c>
      <c r="N44" s="7">
        <v>1986</v>
      </c>
      <c r="O44" s="12">
        <v>37</v>
      </c>
    </row>
    <row r="45" spans="2:15" ht="13.5" customHeight="1" x14ac:dyDescent="0.25">
      <c r="B45" s="15" t="s">
        <v>4</v>
      </c>
      <c r="D45" s="81"/>
      <c r="E45" s="82"/>
      <c r="F45" s="83"/>
      <c r="M45" s="7">
        <v>1968</v>
      </c>
      <c r="N45" s="7">
        <v>1985</v>
      </c>
      <c r="O45" s="12">
        <v>38</v>
      </c>
    </row>
    <row r="46" spans="2:15" ht="13.5" customHeight="1" x14ac:dyDescent="0.25">
      <c r="B46" s="15" t="s">
        <v>53</v>
      </c>
      <c r="D46" s="81"/>
      <c r="E46" s="82"/>
      <c r="F46" s="83"/>
      <c r="M46" s="7">
        <v>1967</v>
      </c>
      <c r="N46" s="7">
        <v>1984</v>
      </c>
      <c r="O46" s="12">
        <v>39</v>
      </c>
    </row>
    <row r="47" spans="2:15" ht="13.5" customHeight="1" x14ac:dyDescent="0.25">
      <c r="B47" s="15" t="s">
        <v>5</v>
      </c>
      <c r="D47" s="81"/>
      <c r="E47" s="82"/>
      <c r="F47" s="83"/>
      <c r="M47" s="7">
        <v>1966</v>
      </c>
      <c r="N47" s="7">
        <v>1983</v>
      </c>
      <c r="O47" s="12">
        <v>40</v>
      </c>
    </row>
    <row r="48" spans="2:15" ht="13.5" customHeight="1" x14ac:dyDescent="0.25">
      <c r="B48" s="15" t="s">
        <v>6</v>
      </c>
      <c r="D48" s="81"/>
      <c r="E48" s="82"/>
      <c r="F48" s="83"/>
      <c r="M48" s="7">
        <v>1965</v>
      </c>
      <c r="N48" s="7">
        <v>1982</v>
      </c>
      <c r="O48" s="12">
        <v>41</v>
      </c>
    </row>
    <row r="49" spans="1:15" ht="13.5" customHeight="1" x14ac:dyDescent="0.25">
      <c r="B49" s="15" t="s">
        <v>7</v>
      </c>
      <c r="D49" s="102" t="s">
        <v>55</v>
      </c>
      <c r="E49" s="103"/>
      <c r="F49" s="104"/>
      <c r="M49" s="7">
        <v>1964</v>
      </c>
      <c r="N49" s="7">
        <v>1981</v>
      </c>
      <c r="O49" s="12">
        <v>42</v>
      </c>
    </row>
    <row r="50" spans="1:15" ht="13.5" customHeight="1" x14ac:dyDescent="0.25">
      <c r="B50" s="15" t="s">
        <v>8</v>
      </c>
      <c r="D50" s="81"/>
      <c r="E50" s="82"/>
      <c r="F50" s="83"/>
      <c r="M50" s="7">
        <v>1963</v>
      </c>
      <c r="N50" s="7">
        <v>1980</v>
      </c>
      <c r="O50" s="12">
        <v>43</v>
      </c>
    </row>
    <row r="51" spans="1:15" ht="13.5" customHeight="1" x14ac:dyDescent="0.25">
      <c r="B51" s="15" t="s">
        <v>21</v>
      </c>
      <c r="D51" s="94"/>
      <c r="E51" s="95"/>
      <c r="F51" s="96"/>
      <c r="M51" s="7">
        <v>1962</v>
      </c>
      <c r="N51" s="7">
        <v>1979</v>
      </c>
      <c r="O51" s="12">
        <v>44</v>
      </c>
    </row>
    <row r="52" spans="1:15" ht="13.5" customHeight="1" x14ac:dyDescent="0.25">
      <c r="B52" s="15" t="s">
        <v>22</v>
      </c>
      <c r="D52" s="94"/>
      <c r="E52" s="95"/>
      <c r="F52" s="96"/>
      <c r="M52" s="7">
        <v>1961</v>
      </c>
      <c r="N52" s="7">
        <v>1978</v>
      </c>
      <c r="O52" s="12">
        <v>45</v>
      </c>
    </row>
    <row r="53" spans="1:15" ht="10.5" customHeight="1" x14ac:dyDescent="0.25">
      <c r="M53" s="7">
        <v>1960</v>
      </c>
      <c r="N53" s="7">
        <v>1977</v>
      </c>
      <c r="O53" s="12">
        <v>46</v>
      </c>
    </row>
    <row r="54" spans="1:15" ht="15.75" customHeight="1" x14ac:dyDescent="0.25">
      <c r="B54" s="85" t="s">
        <v>23</v>
      </c>
      <c r="C54" s="85"/>
      <c r="D54" s="85"/>
      <c r="E54" s="85"/>
      <c r="F54" s="85"/>
      <c r="M54" s="7">
        <v>1959</v>
      </c>
      <c r="N54" s="7">
        <v>1976</v>
      </c>
      <c r="O54" s="12">
        <v>47</v>
      </c>
    </row>
    <row r="55" spans="1:15" ht="13.5" customHeight="1" x14ac:dyDescent="0.25">
      <c r="B55" s="16" t="s">
        <v>24</v>
      </c>
      <c r="D55" s="86" t="s">
        <v>46</v>
      </c>
      <c r="E55" s="87"/>
      <c r="F55" s="88"/>
      <c r="M55" s="7">
        <v>1958</v>
      </c>
      <c r="N55" s="7">
        <v>1975</v>
      </c>
      <c r="O55" s="12">
        <v>48</v>
      </c>
    </row>
    <row r="56" spans="1:15" ht="13.5" customHeight="1" x14ac:dyDescent="0.3">
      <c r="B56" s="17" t="s">
        <v>25</v>
      </c>
      <c r="D56" s="89"/>
      <c r="E56" s="90"/>
      <c r="F56" s="91"/>
      <c r="M56" s="7">
        <v>1957</v>
      </c>
      <c r="N56" s="7">
        <v>1974</v>
      </c>
      <c r="O56" s="12">
        <v>49</v>
      </c>
    </row>
    <row r="57" spans="1:15" ht="14.25" x14ac:dyDescent="0.25">
      <c r="B57" s="18" t="s">
        <v>115</v>
      </c>
      <c r="D57" s="78"/>
      <c r="E57" s="79"/>
      <c r="F57" s="80"/>
      <c r="M57" s="7">
        <v>1956</v>
      </c>
      <c r="N57" s="7">
        <v>1973</v>
      </c>
      <c r="O57" s="12">
        <v>50</v>
      </c>
    </row>
    <row r="58" spans="1:15" ht="14.25" customHeight="1" x14ac:dyDescent="0.25">
      <c r="M58" s="7">
        <v>1955</v>
      </c>
      <c r="N58" s="7">
        <v>1972</v>
      </c>
    </row>
    <row r="59" spans="1:15" ht="14.25" customHeight="1" x14ac:dyDescent="0.25">
      <c r="A59" s="22"/>
      <c r="B59" s="22"/>
      <c r="C59" s="22"/>
      <c r="D59" s="22"/>
      <c r="E59" s="22"/>
      <c r="F59" s="22"/>
    </row>
    <row r="60" spans="1:15" ht="13.5" customHeight="1" x14ac:dyDescent="0.25">
      <c r="A60" s="22"/>
      <c r="B60" s="75" t="s">
        <v>114</v>
      </c>
      <c r="C60" s="76"/>
      <c r="D60" s="76"/>
      <c r="E60" s="76"/>
      <c r="F60" s="77"/>
    </row>
    <row r="61" spans="1:15" ht="13.5" customHeight="1" x14ac:dyDescent="0.25">
      <c r="A61" s="22"/>
      <c r="B61" s="70" t="s">
        <v>102</v>
      </c>
      <c r="C61" s="71"/>
      <c r="D61" s="71"/>
      <c r="E61" s="71"/>
      <c r="F61" s="72"/>
    </row>
    <row r="62" spans="1:15" ht="13.5" customHeight="1" x14ac:dyDescent="0.25">
      <c r="A62" s="22"/>
      <c r="B62" s="27"/>
      <c r="C62" s="24"/>
      <c r="D62" s="22"/>
      <c r="E62" s="23"/>
      <c r="F62" s="29"/>
    </row>
    <row r="63" spans="1:15" ht="13.5" customHeight="1" x14ac:dyDescent="0.25">
      <c r="A63" s="22"/>
      <c r="B63" s="39"/>
      <c r="C63" s="40"/>
      <c r="D63" s="41"/>
      <c r="E63" s="42"/>
      <c r="F63" s="52"/>
    </row>
    <row r="64" spans="1:15" ht="13.5" customHeight="1" x14ac:dyDescent="0.25">
      <c r="A64" s="22"/>
      <c r="B64" s="30" t="s">
        <v>97</v>
      </c>
      <c r="C64" s="24"/>
      <c r="D64" s="22"/>
      <c r="E64" s="23"/>
      <c r="F64" s="19"/>
    </row>
    <row r="65" spans="1:6" ht="13.5" customHeight="1" x14ac:dyDescent="0.25">
      <c r="A65" s="22"/>
      <c r="B65" s="34"/>
      <c r="C65" s="25"/>
      <c r="D65" s="31" t="s">
        <v>54</v>
      </c>
      <c r="E65" s="31" t="s">
        <v>50</v>
      </c>
      <c r="F65" s="26"/>
    </row>
    <row r="66" spans="1:6" ht="13.5" customHeight="1" x14ac:dyDescent="0.25">
      <c r="A66" s="22"/>
      <c r="B66" s="53" t="s">
        <v>105</v>
      </c>
      <c r="C66" s="36"/>
      <c r="D66" s="46">
        <f>IF($D$55="non",2160,1800)</f>
        <v>1800</v>
      </c>
      <c r="E66" s="47" t="s">
        <v>49</v>
      </c>
      <c r="F66" s="37" t="str">
        <f>IF(E66="oui",D66," ")</f>
        <v xml:space="preserve"> </v>
      </c>
    </row>
    <row r="67" spans="1:6" ht="13.5" customHeight="1" x14ac:dyDescent="0.25">
      <c r="A67" s="22"/>
      <c r="B67" s="56" t="s">
        <v>98</v>
      </c>
      <c r="C67" s="36"/>
      <c r="D67" s="73">
        <f>IF($D$55="non",2400,2000)</f>
        <v>2000</v>
      </c>
      <c r="E67" s="66" t="s">
        <v>49</v>
      </c>
      <c r="F67" s="68" t="str">
        <f>IF(E67="oui",D67," ")</f>
        <v xml:space="preserve"> </v>
      </c>
    </row>
    <row r="68" spans="1:6" ht="13.5" customHeight="1" x14ac:dyDescent="0.25">
      <c r="A68" s="22"/>
      <c r="B68" s="57" t="s">
        <v>99</v>
      </c>
      <c r="C68" s="36"/>
      <c r="D68" s="74"/>
      <c r="E68" s="67"/>
      <c r="F68" s="69"/>
    </row>
    <row r="69" spans="1:6" ht="13.5" customHeight="1" x14ac:dyDescent="0.25">
      <c r="A69" s="22"/>
      <c r="B69" s="57" t="s">
        <v>100</v>
      </c>
      <c r="C69" s="36"/>
      <c r="D69" s="74"/>
      <c r="E69" s="67"/>
      <c r="F69" s="69"/>
    </row>
    <row r="70" spans="1:6" ht="13.5" customHeight="1" x14ac:dyDescent="0.25">
      <c r="A70" s="22"/>
      <c r="B70" s="55" t="s">
        <v>106</v>
      </c>
      <c r="C70" s="36"/>
      <c r="D70" s="50">
        <f>IF($D$55="non",300,250)</f>
        <v>250</v>
      </c>
      <c r="E70" s="51" t="s">
        <v>49</v>
      </c>
      <c r="F70" s="44" t="str">
        <f t="shared" ref="F70" si="0">IF(E70="oui",D70," ")</f>
        <v xml:space="preserve"> </v>
      </c>
    </row>
    <row r="71" spans="1:6" ht="13.5" customHeight="1" thickBot="1" x14ac:dyDescent="0.3">
      <c r="A71" s="22"/>
      <c r="B71" s="27" t="s">
        <v>92</v>
      </c>
      <c r="C71" s="40"/>
      <c r="D71" s="41"/>
      <c r="E71" s="42" t="s">
        <v>51</v>
      </c>
      <c r="F71" s="43">
        <f>SUM(F66:F69)</f>
        <v>0</v>
      </c>
    </row>
    <row r="72" spans="1:6" ht="13.5" customHeight="1" thickTop="1" x14ac:dyDescent="0.25">
      <c r="A72" s="22"/>
      <c r="B72" s="39"/>
      <c r="C72" s="40"/>
      <c r="D72" s="41"/>
      <c r="E72" s="42"/>
      <c r="F72" s="52"/>
    </row>
    <row r="73" spans="1:6" ht="13.5" customHeight="1" x14ac:dyDescent="0.25">
      <c r="A73" s="22"/>
      <c r="B73" s="30" t="s">
        <v>93</v>
      </c>
      <c r="C73" s="24"/>
      <c r="D73" s="22"/>
      <c r="E73" s="23"/>
      <c r="F73" s="19"/>
    </row>
    <row r="74" spans="1:6" ht="13.5" customHeight="1" x14ac:dyDescent="0.25">
      <c r="A74" s="22"/>
      <c r="B74" s="28"/>
      <c r="C74" s="25"/>
      <c r="D74" s="31" t="s">
        <v>54</v>
      </c>
      <c r="E74" s="31" t="s">
        <v>50</v>
      </c>
      <c r="F74" s="26"/>
    </row>
    <row r="75" spans="1:6" ht="13.5" customHeight="1" x14ac:dyDescent="0.25">
      <c r="A75" s="22"/>
      <c r="B75" s="53" t="s">
        <v>105</v>
      </c>
      <c r="C75" s="36"/>
      <c r="D75" s="46">
        <f>IF($D$55="non",2400,2000)</f>
        <v>2000</v>
      </c>
      <c r="E75" s="47" t="s">
        <v>49</v>
      </c>
      <c r="F75" s="37" t="str">
        <f>IF(E75="oui",D75," ")</f>
        <v xml:space="preserve"> </v>
      </c>
    </row>
    <row r="76" spans="1:6" ht="13.5" customHeight="1" x14ac:dyDescent="0.25">
      <c r="A76" s="22"/>
      <c r="B76" s="54" t="s">
        <v>101</v>
      </c>
      <c r="C76" s="36"/>
      <c r="D76" s="48">
        <f>IF($D$55="non",600,500)</f>
        <v>500</v>
      </c>
      <c r="E76" s="49" t="s">
        <v>49</v>
      </c>
      <c r="F76" s="38" t="str">
        <f t="shared" ref="F76:F79" si="1">IF(E76="oui",D76," ")</f>
        <v xml:space="preserve"> </v>
      </c>
    </row>
    <row r="77" spans="1:6" ht="13.5" customHeight="1" x14ac:dyDescent="0.25">
      <c r="A77" s="22"/>
      <c r="B77" s="54" t="s">
        <v>108</v>
      </c>
      <c r="C77" s="36"/>
      <c r="D77" s="48">
        <f>IF($D$55="non",600,500)</f>
        <v>500</v>
      </c>
      <c r="E77" s="49" t="s">
        <v>49</v>
      </c>
      <c r="F77" s="38" t="str">
        <f t="shared" si="1"/>
        <v xml:space="preserve"> </v>
      </c>
    </row>
    <row r="78" spans="1:6" ht="13.5" customHeight="1" x14ac:dyDescent="0.25">
      <c r="A78" s="22"/>
      <c r="B78" s="54" t="s">
        <v>109</v>
      </c>
      <c r="C78" s="36"/>
      <c r="D78" s="48">
        <f>IF($D$55="non",840,700)</f>
        <v>700</v>
      </c>
      <c r="E78" s="49" t="s">
        <v>49</v>
      </c>
      <c r="F78" s="38" t="str">
        <f t="shared" ref="F78" si="2">IF(E78="oui",D78," ")</f>
        <v xml:space="preserve"> </v>
      </c>
    </row>
    <row r="79" spans="1:6" ht="13.5" customHeight="1" x14ac:dyDescent="0.25">
      <c r="A79" s="22"/>
      <c r="B79" s="57" t="s">
        <v>110</v>
      </c>
      <c r="C79" s="36"/>
      <c r="D79" s="63">
        <f>IF($D$55="non",600,500)</f>
        <v>500</v>
      </c>
      <c r="E79" s="64" t="s">
        <v>49</v>
      </c>
      <c r="F79" s="61" t="str">
        <f t="shared" si="1"/>
        <v xml:space="preserve"> </v>
      </c>
    </row>
    <row r="80" spans="1:6" ht="13.5" customHeight="1" x14ac:dyDescent="0.25">
      <c r="A80" s="22"/>
      <c r="B80" s="55" t="s">
        <v>106</v>
      </c>
      <c r="C80" s="36"/>
      <c r="D80" s="50">
        <f>IF($D$55="non",300,250)</f>
        <v>250</v>
      </c>
      <c r="E80" s="51" t="s">
        <v>49</v>
      </c>
      <c r="F80" s="44" t="str">
        <f>IF(E80="oui",D80," ")</f>
        <v xml:space="preserve"> </v>
      </c>
    </row>
    <row r="81" spans="1:6" ht="13.5" customHeight="1" thickBot="1" x14ac:dyDescent="0.3">
      <c r="A81" s="22"/>
      <c r="B81" s="27" t="s">
        <v>92</v>
      </c>
      <c r="C81" s="40"/>
      <c r="D81" s="41"/>
      <c r="E81" s="42" t="s">
        <v>51</v>
      </c>
      <c r="F81" s="43">
        <f>SUM(F75:F79)</f>
        <v>0</v>
      </c>
    </row>
    <row r="82" spans="1:6" ht="13.5" customHeight="1" thickTop="1" x14ac:dyDescent="0.25">
      <c r="A82" s="22"/>
      <c r="B82" s="27"/>
      <c r="C82" s="40"/>
      <c r="D82" s="41"/>
      <c r="E82" s="42"/>
      <c r="F82" s="52"/>
    </row>
    <row r="83" spans="1:6" ht="13.5" customHeight="1" x14ac:dyDescent="0.25">
      <c r="A83" s="22"/>
      <c r="B83" s="30" t="s">
        <v>94</v>
      </c>
      <c r="C83" s="24"/>
      <c r="D83" s="22"/>
      <c r="E83" s="23"/>
      <c r="F83" s="19"/>
    </row>
    <row r="84" spans="1:6" ht="13.5" customHeight="1" x14ac:dyDescent="0.25">
      <c r="A84" s="22"/>
      <c r="B84" s="28"/>
      <c r="C84" s="25"/>
      <c r="D84" s="31" t="s">
        <v>54</v>
      </c>
      <c r="E84" s="31" t="s">
        <v>50</v>
      </c>
      <c r="F84" s="26"/>
    </row>
    <row r="85" spans="1:6" ht="13.5" customHeight="1" x14ac:dyDescent="0.25">
      <c r="A85" s="22"/>
      <c r="B85" s="53" t="s">
        <v>105</v>
      </c>
      <c r="C85" s="36"/>
      <c r="D85" s="46">
        <f>IF($D$55="non",2160,1800)</f>
        <v>1800</v>
      </c>
      <c r="E85" s="47" t="s">
        <v>49</v>
      </c>
      <c r="F85" s="37" t="str">
        <f>IF(E85="oui",D85," ")</f>
        <v xml:space="preserve"> </v>
      </c>
    </row>
    <row r="86" spans="1:6" ht="13.5" customHeight="1" x14ac:dyDescent="0.25">
      <c r="A86" s="22"/>
      <c r="B86" s="54" t="s">
        <v>111</v>
      </c>
      <c r="C86" s="36"/>
      <c r="D86" s="48">
        <f>IF($D$55="non",840,700)</f>
        <v>700</v>
      </c>
      <c r="E86" s="49" t="s">
        <v>49</v>
      </c>
      <c r="F86" s="38" t="str">
        <f t="shared" ref="F86:F88" si="3">IF(E86="oui",D86," ")</f>
        <v xml:space="preserve"> </v>
      </c>
    </row>
    <row r="87" spans="1:6" ht="13.5" customHeight="1" x14ac:dyDescent="0.25">
      <c r="A87" s="22"/>
      <c r="B87" s="54" t="s">
        <v>90</v>
      </c>
      <c r="C87" s="36"/>
      <c r="D87" s="48">
        <f>IF($D$55="non",600,500)</f>
        <v>500</v>
      </c>
      <c r="E87" s="49" t="s">
        <v>49</v>
      </c>
      <c r="F87" s="38" t="str">
        <f t="shared" si="3"/>
        <v xml:space="preserve"> </v>
      </c>
    </row>
    <row r="88" spans="1:6" ht="13.5" customHeight="1" x14ac:dyDescent="0.25">
      <c r="A88" s="22"/>
      <c r="B88" s="57" t="s">
        <v>91</v>
      </c>
      <c r="C88" s="36"/>
      <c r="D88" s="59">
        <f>IF($D$55="non",960,800)</f>
        <v>800</v>
      </c>
      <c r="E88" s="60" t="s">
        <v>49</v>
      </c>
      <c r="F88" s="61" t="str">
        <f t="shared" si="3"/>
        <v xml:space="preserve"> </v>
      </c>
    </row>
    <row r="89" spans="1:6" ht="13.5" customHeight="1" x14ac:dyDescent="0.25">
      <c r="A89" s="22"/>
      <c r="B89" s="55" t="s">
        <v>106</v>
      </c>
      <c r="C89" s="36"/>
      <c r="D89" s="50">
        <f>IF($D$55="non",300,250)</f>
        <v>250</v>
      </c>
      <c r="E89" s="51" t="s">
        <v>49</v>
      </c>
      <c r="F89" s="44" t="str">
        <f>IF(E89="oui",D89," ")</f>
        <v xml:space="preserve"> </v>
      </c>
    </row>
    <row r="90" spans="1:6" ht="13.5" customHeight="1" thickBot="1" x14ac:dyDescent="0.3">
      <c r="A90" s="22"/>
      <c r="B90" s="45"/>
      <c r="C90" s="40"/>
      <c r="D90" s="41"/>
      <c r="E90" s="42" t="s">
        <v>51</v>
      </c>
      <c r="F90" s="43">
        <f>SUM(F85:F88)</f>
        <v>0</v>
      </c>
    </row>
    <row r="91" spans="1:6" ht="13.5" customHeight="1" thickTop="1" thickBot="1" x14ac:dyDescent="0.3">
      <c r="A91" s="22"/>
      <c r="B91" s="27"/>
      <c r="C91" s="40"/>
      <c r="D91" s="41"/>
      <c r="E91" s="42"/>
      <c r="F91" s="52"/>
    </row>
    <row r="92" spans="1:6" ht="13.5" customHeight="1" thickBot="1" x14ac:dyDescent="0.3">
      <c r="B92" s="32" t="s">
        <v>88</v>
      </c>
      <c r="C92" s="20"/>
      <c r="D92" s="20"/>
      <c r="E92" s="20"/>
      <c r="F92" s="33">
        <f>F71+F90+F81</f>
        <v>0</v>
      </c>
    </row>
    <row r="93" spans="1:6" ht="13.5" customHeight="1" x14ac:dyDescent="0.25"/>
    <row r="94" spans="1:6" ht="13.5" customHeight="1" x14ac:dyDescent="0.25">
      <c r="B94" s="21" t="s">
        <v>89</v>
      </c>
    </row>
    <row r="95" spans="1:6" ht="13.5" customHeight="1" x14ac:dyDescent="0.25">
      <c r="B95" s="21"/>
    </row>
    <row r="96" spans="1:6" ht="13.5" customHeight="1" x14ac:dyDescent="0.25">
      <c r="B96" s="99" t="s">
        <v>95</v>
      </c>
      <c r="C96" s="100"/>
      <c r="D96" s="100"/>
      <c r="E96" s="100"/>
      <c r="F96" s="101"/>
    </row>
  </sheetData>
  <sheetProtection algorithmName="SHA-512" hashValue="/26D0N7T6qT/2rf7xJ/HJb2/yXa+1SRWWetSXNMxqMHaEOLr8FfPYaJFD050TkahVUo+SufmvsefjBbjtGXQQA==" saltValue="a2PGoSlAs+yOc4lS1wckKw==" spinCount="100000" sheet="1" objects="1" scenarios="1" selectLockedCells="1"/>
  <mergeCells count="54">
    <mergeCell ref="B96:F96"/>
    <mergeCell ref="D34:F34"/>
    <mergeCell ref="D49:F49"/>
    <mergeCell ref="D50:F50"/>
    <mergeCell ref="D51:F51"/>
    <mergeCell ref="D52:F52"/>
    <mergeCell ref="D46:F46"/>
    <mergeCell ref="D47:F47"/>
    <mergeCell ref="D48:F48"/>
    <mergeCell ref="D42:F42"/>
    <mergeCell ref="D43:F43"/>
    <mergeCell ref="D44:F44"/>
    <mergeCell ref="D45:F45"/>
    <mergeCell ref="D35:F35"/>
    <mergeCell ref="D36:F36"/>
    <mergeCell ref="B38:F38"/>
    <mergeCell ref="D18:F18"/>
    <mergeCell ref="E23:F23"/>
    <mergeCell ref="D25:F25"/>
    <mergeCell ref="E21:F21"/>
    <mergeCell ref="D22:F22"/>
    <mergeCell ref="E24:F24"/>
    <mergeCell ref="D28:F28"/>
    <mergeCell ref="D10:F10"/>
    <mergeCell ref="B1:F1"/>
    <mergeCell ref="B2:F2"/>
    <mergeCell ref="B7:F7"/>
    <mergeCell ref="D8:F8"/>
    <mergeCell ref="D9:F9"/>
    <mergeCell ref="D20:F20"/>
    <mergeCell ref="B27:F27"/>
    <mergeCell ref="D11:F11"/>
    <mergeCell ref="D13:F13"/>
    <mergeCell ref="D14:F14"/>
    <mergeCell ref="D15:F15"/>
    <mergeCell ref="D12:F12"/>
    <mergeCell ref="D16:F16"/>
    <mergeCell ref="D17:F17"/>
    <mergeCell ref="D57:F57"/>
    <mergeCell ref="D29:F29"/>
    <mergeCell ref="D31:F31"/>
    <mergeCell ref="D32:F32"/>
    <mergeCell ref="D33:F33"/>
    <mergeCell ref="D30:F30"/>
    <mergeCell ref="D39:F39"/>
    <mergeCell ref="D40:F40"/>
    <mergeCell ref="D41:F41"/>
    <mergeCell ref="B54:F54"/>
    <mergeCell ref="D55:F56"/>
    <mergeCell ref="B60:F60"/>
    <mergeCell ref="E67:E69"/>
    <mergeCell ref="F67:F69"/>
    <mergeCell ref="B61:F61"/>
    <mergeCell ref="D67:D69"/>
  </mergeCells>
  <conditionalFormatting sqref="B66:B71 B85:B89">
    <cfRule type="expression" dxfId="12" priority="16">
      <formula>$D$55="oui"</formula>
    </cfRule>
  </conditionalFormatting>
  <conditionalFormatting sqref="B66:B71 B85:B89">
    <cfRule type="expression" dxfId="11" priority="15">
      <formula>$D$55="non"</formula>
    </cfRule>
  </conditionalFormatting>
  <conditionalFormatting sqref="D66:E70 D85:E89">
    <cfRule type="expression" dxfId="10" priority="14">
      <formula>$D$55="oui"</formula>
    </cfRule>
  </conditionalFormatting>
  <conditionalFormatting sqref="D66:E70 D85:E89">
    <cfRule type="expression" dxfId="9" priority="13">
      <formula>$D$55="non"</formula>
    </cfRule>
  </conditionalFormatting>
  <conditionalFormatting sqref="B42:B52">
    <cfRule type="expression" dxfId="8" priority="12">
      <formula>$D$41="oui"</formula>
    </cfRule>
  </conditionalFormatting>
  <conditionalFormatting sqref="B41">
    <cfRule type="expression" dxfId="7" priority="11">
      <formula>$D$40="oui"</formula>
    </cfRule>
  </conditionalFormatting>
  <conditionalFormatting sqref="D41:F41">
    <cfRule type="expression" dxfId="6" priority="10">
      <formula>$D$40="oui"</formula>
    </cfRule>
  </conditionalFormatting>
  <conditionalFormatting sqref="B40:B41">
    <cfRule type="expression" dxfId="5" priority="9">
      <formula>$D$39="oui"</formula>
    </cfRule>
  </conditionalFormatting>
  <conditionalFormatting sqref="D40:F41">
    <cfRule type="expression" dxfId="4" priority="8">
      <formula>$D$39="oui"</formula>
    </cfRule>
  </conditionalFormatting>
  <conditionalFormatting sqref="B75:B80">
    <cfRule type="expression" dxfId="3" priority="4">
      <formula>$D$55="oui"</formula>
    </cfRule>
  </conditionalFormatting>
  <conditionalFormatting sqref="B75:B80">
    <cfRule type="expression" dxfId="2" priority="3">
      <formula>$D$55="non"</formula>
    </cfRule>
  </conditionalFormatting>
  <conditionalFormatting sqref="D75:E80">
    <cfRule type="expression" dxfId="1" priority="2">
      <formula>$D$55="oui"</formula>
    </cfRule>
  </conditionalFormatting>
  <conditionalFormatting sqref="D75:E80">
    <cfRule type="expression" dxfId="0" priority="1">
      <formula>$D$55="non"</formula>
    </cfRule>
  </conditionalFormatting>
  <dataValidations count="8">
    <dataValidation type="list" allowBlank="1" showInputMessage="1" showErrorMessage="1" sqref="D8 D42" xr:uid="{00000000-0002-0000-0000-000000000000}">
      <formula1>Titre</formula1>
    </dataValidation>
    <dataValidation type="list" allowBlank="1" showInputMessage="1" showErrorMessage="1" sqref="D15 D21 D33 D49" xr:uid="{00000000-0002-0000-0000-000001000000}">
      <formula1>Canton</formula1>
    </dataValidation>
    <dataValidation type="list" allowBlank="1" showInputMessage="1" showErrorMessage="1" sqref="D19" xr:uid="{00000000-0002-0000-0000-000002000000}">
      <formula1>Jour</formula1>
    </dataValidation>
    <dataValidation type="list" allowBlank="1" showInputMessage="1" showErrorMessage="1" sqref="E19" xr:uid="{00000000-0002-0000-0000-000003000000}">
      <formula1>Mois</formula1>
    </dataValidation>
    <dataValidation type="list" allowBlank="1" showInputMessage="1" showErrorMessage="1" sqref="F19" xr:uid="{00000000-0002-0000-0000-000004000000}">
      <formula1>Année</formula1>
    </dataValidation>
    <dataValidation type="list" allowBlank="1" showInputMessage="1" showErrorMessage="1" sqref="D39:D41 D55" xr:uid="{00000000-0002-0000-0000-000005000000}">
      <formula1>oui_non</formula1>
    </dataValidation>
    <dataValidation type="list" allowBlank="1" showInputMessage="1" showErrorMessage="1" sqref="E85:E89 E66:E67 E70 E75:E80" xr:uid="{00000000-0002-0000-0000-000006000000}">
      <formula1>Inscription</formula1>
    </dataValidation>
    <dataValidation type="list" allowBlank="1" showInputMessage="1" showErrorMessage="1" sqref="D22:D24" xr:uid="{00000000-0002-0000-0000-000007000000}">
      <formula1>Année_CFC</formula1>
    </dataValidation>
  </dataValidations>
  <hyperlinks>
    <hyperlink ref="F3" r:id="rId1" xr:uid="{00000000-0004-0000-0000-000000000000}"/>
    <hyperlink ref="E5" r:id="rId2" xr:uid="{00000000-0004-0000-0000-000001000000}"/>
  </hyperlinks>
  <pageMargins left="0.51181102362204722" right="0.31496062992125984" top="0.31496062992125984" bottom="0.27559055118110237" header="0.31496062992125984" footer="0.11811023622047245"/>
  <pageSetup paperSize="9" orientation="portrait" r:id="rId3"/>
  <headerFooter alignWithMargins="0">
    <oddFooter>&amp;L&amp;"Century Gothic,Normal"&amp;9&amp;P&amp;R&amp;"Century Gothic,Normal"&amp;9&amp;D</oddFooter>
  </headerFooter>
  <rowBreaks count="2" manualBreakCount="2">
    <brk id="57" max="16383" man="1"/>
    <brk id="58" max="16383" man="1"/>
  </rowBreaks>
  <ignoredErrors>
    <ignoredError sqref="D78" formula="1"/>
  </ignoredError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11</vt:i4>
      </vt:variant>
    </vt:vector>
  </HeadingPairs>
  <TitlesOfParts>
    <vt:vector size="12" baseType="lpstr">
      <vt:lpstr>Formulaire d'inscription</vt:lpstr>
      <vt:lpstr>Année</vt:lpstr>
      <vt:lpstr>Année_CFC</vt:lpstr>
      <vt:lpstr>Année_pratique</vt:lpstr>
      <vt:lpstr>Canton</vt:lpstr>
      <vt:lpstr>Cursus</vt:lpstr>
      <vt:lpstr>Inscription</vt:lpstr>
      <vt:lpstr>Jour</vt:lpstr>
      <vt:lpstr>Mois</vt:lpstr>
      <vt:lpstr>oui_non</vt:lpstr>
      <vt:lpstr>'Formulaire d''inscription'!Print_Area</vt:lpstr>
      <vt:lpstr>Titre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</dc:creator>
  <cp:lastModifiedBy>Blanco Javier</cp:lastModifiedBy>
  <cp:lastPrinted>2022-03-30T18:13:27Z</cp:lastPrinted>
  <dcterms:created xsi:type="dcterms:W3CDTF">2015-03-07T12:11:02Z</dcterms:created>
  <dcterms:modified xsi:type="dcterms:W3CDTF">2025-02-12T15:48:59Z</dcterms:modified>
</cp:coreProperties>
</file>