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8109e254f938cf1/Desktop/"/>
    </mc:Choice>
  </mc:AlternateContent>
  <xr:revisionPtr revIDLastSave="162" documentId="8_{B46E8FE5-AD77-45DA-B24B-FC7417BB9E16}" xr6:coauthVersionLast="47" xr6:coauthVersionMax="47" xr10:uidLastSave="{7CAE1B8F-EA5B-4453-B98D-AF6327FB8CCA}"/>
  <bookViews>
    <workbookView xWindow="-108" yWindow="-108" windowWidth="23256" windowHeight="13896" tabRatio="972" activeTab="1" xr2:uid="{00000000-000D-0000-FFFF-FFFF00000000}"/>
  </bookViews>
  <sheets>
    <sheet name="Zeitraster 2025-2027" sheetId="49" r:id="rId1"/>
    <sheet name="Modulübersicht" sheetId="47" r:id="rId2"/>
    <sheet name="Modulübersicht ohne Kurspreise" sheetId="52" r:id="rId3"/>
    <sheet name="B1-B5 Moduldatenblatt" sheetId="20" r:id="rId4"/>
    <sheet name="S1-S8 Moduldatenblatt" sheetId="40" r:id="rId5"/>
    <sheet name="Schuldatenliste 2026-2027" sheetId="44" r:id="rId6"/>
    <sheet name="Modulabschlüsse" sheetId="22" r:id="rId7"/>
    <sheet name="Einzelkurse" sheetId="50" r:id="rId8"/>
  </sheets>
  <definedNames>
    <definedName name="_xlnm.Print_Area" localSheetId="3">'B1-B5 Moduldatenblatt'!$A$1:$L$124</definedName>
    <definedName name="_xlnm.Print_Area" localSheetId="7">Einzelkurse!$A$1:$K$11</definedName>
    <definedName name="_xlnm.Print_Area" localSheetId="6">Modulabschlüsse!$A$5:$H$15</definedName>
    <definedName name="_xlnm.Print_Area" localSheetId="1">Modulübersicht!$A$1:$V$113</definedName>
    <definedName name="_xlnm.Print_Area" localSheetId="2">'Modulübersicht ohne Kurspreise'!$A$1:$V$95</definedName>
    <definedName name="_xlnm.Print_Area" localSheetId="4">'S1-S8 Moduldatenblatt'!$A$1:$M$176</definedName>
    <definedName name="_xlnm.Print_Area" localSheetId="5">'Schuldatenliste 2026-2027'!#REF!</definedName>
    <definedName name="_xlnm.Print_Area" localSheetId="0">'Zeitraster 2025-2027'!$A$1:$AB$45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47" l="1"/>
  <c r="J29" i="20"/>
  <c r="K4" i="40"/>
  <c r="J74" i="20"/>
  <c r="N160" i="40"/>
  <c r="N164" i="40"/>
  <c r="N168" i="40"/>
  <c r="N156" i="40"/>
  <c r="N176" i="40" l="1"/>
  <c r="P35" i="52"/>
  <c r="T83" i="52" s="1"/>
  <c r="T88" i="52" s="1"/>
  <c r="T34" i="52" l="1"/>
  <c r="D35" i="52" s="1"/>
  <c r="G2" i="22" l="1"/>
  <c r="K155" i="40"/>
  <c r="P110" i="47"/>
  <c r="P87" i="47" s="1"/>
  <c r="K121" i="40" l="1"/>
  <c r="K97" i="40"/>
  <c r="K72" i="40"/>
  <c r="K26" i="40"/>
  <c r="K137" i="40"/>
  <c r="D38" i="47" l="1"/>
  <c r="H38" i="47"/>
  <c r="H11" i="47" s="1"/>
  <c r="L38" i="47"/>
  <c r="L11" i="47" s="1"/>
  <c r="P38" i="47"/>
  <c r="P11" i="47" s="1"/>
  <c r="T38" i="47"/>
  <c r="T11" i="47" s="1"/>
  <c r="P42" i="47"/>
  <c r="T103" i="47" s="1"/>
  <c r="T108" i="47" s="1"/>
  <c r="D76" i="47"/>
  <c r="D53" i="47" s="1"/>
  <c r="H53" i="47"/>
  <c r="L76" i="47"/>
  <c r="L53" i="47" s="1"/>
  <c r="P76" i="47"/>
  <c r="P53" i="47" s="1"/>
  <c r="D110" i="47"/>
  <c r="D87" i="47" s="1"/>
  <c r="H110" i="47"/>
  <c r="H87" i="47" s="1"/>
  <c r="L110" i="47"/>
  <c r="L87" i="47" s="1"/>
  <c r="D42" i="47" l="1"/>
  <c r="T41" i="47"/>
  <c r="I1" i="44"/>
  <c r="K53" i="40"/>
  <c r="J44" i="20"/>
  <c r="J102" i="20"/>
</calcChain>
</file>

<file path=xl/sharedStrings.xml><?xml version="1.0" encoding="utf-8"?>
<sst xmlns="http://schemas.openxmlformats.org/spreadsheetml/2006/main" count="1633" uniqueCount="457">
  <si>
    <t>Code</t>
  </si>
  <si>
    <t>Basismodule</t>
  </si>
  <si>
    <t>B1-2025</t>
  </si>
  <si>
    <t>B1-2026</t>
  </si>
  <si>
    <t>B1-2027</t>
  </si>
  <si>
    <t>Persönliche Kompetenzen</t>
  </si>
  <si>
    <t>B1</t>
  </si>
  <si>
    <t>8.5 Tg</t>
  </si>
  <si>
    <t>B2-2024</t>
  </si>
  <si>
    <t>B2-2025</t>
  </si>
  <si>
    <t>B2-2026</t>
  </si>
  <si>
    <t>B2-2027</t>
  </si>
  <si>
    <t>Kommunikation</t>
  </si>
  <si>
    <t>B2</t>
  </si>
  <si>
    <t>5 Tg</t>
  </si>
  <si>
    <t>B3-2024</t>
  </si>
  <si>
    <t>B3-2025</t>
  </si>
  <si>
    <t>B3-2026</t>
  </si>
  <si>
    <t>Geschäftsprozesse</t>
  </si>
  <si>
    <t>B3</t>
  </si>
  <si>
    <t>10.5 Tg</t>
  </si>
  <si>
    <t>B4-2024</t>
  </si>
  <si>
    <t>B4-2025</t>
  </si>
  <si>
    <t>B4-2026</t>
  </si>
  <si>
    <t>B4-2027</t>
  </si>
  <si>
    <t>Geomatik + IT</t>
  </si>
  <si>
    <t>B4</t>
  </si>
  <si>
    <t>10Tg</t>
  </si>
  <si>
    <t>3 Tg</t>
  </si>
  <si>
    <t>13 Tg</t>
  </si>
  <si>
    <t>B5-2024</t>
  </si>
  <si>
    <t>B5-2025</t>
  </si>
  <si>
    <t>B5-2026</t>
  </si>
  <si>
    <t>IT Administration</t>
  </si>
  <si>
    <t>B5</t>
  </si>
  <si>
    <t>8 Tg</t>
  </si>
  <si>
    <t>Wahlmodule</t>
  </si>
  <si>
    <t>S1-24</t>
  </si>
  <si>
    <t>S1-25</t>
  </si>
  <si>
    <t>S1-26</t>
  </si>
  <si>
    <t>S1-27</t>
  </si>
  <si>
    <t>Amtliche Vermessung</t>
  </si>
  <si>
    <t>S1</t>
  </si>
  <si>
    <t>9.5Tg</t>
  </si>
  <si>
    <t>9.5 Tg</t>
  </si>
  <si>
    <t>3TN</t>
  </si>
  <si>
    <t>S2-25</t>
  </si>
  <si>
    <t>S2-26</t>
  </si>
  <si>
    <t>S2-27</t>
  </si>
  <si>
    <t>S2-28</t>
  </si>
  <si>
    <t>3D-Geodaten</t>
  </si>
  <si>
    <t>S2</t>
  </si>
  <si>
    <t>10 Tg</t>
  </si>
  <si>
    <t>18TN</t>
  </si>
  <si>
    <t>11 Tg</t>
  </si>
  <si>
    <t>S3-25</t>
  </si>
  <si>
    <t>S3-26</t>
  </si>
  <si>
    <t>S3-27</t>
  </si>
  <si>
    <t>Landmanagement</t>
  </si>
  <si>
    <t>S3</t>
  </si>
  <si>
    <t>6 Tg</t>
  </si>
  <si>
    <t>9TN</t>
  </si>
  <si>
    <t>9 Tg</t>
  </si>
  <si>
    <t>S4-25</t>
  </si>
  <si>
    <t>S4-26</t>
  </si>
  <si>
    <t>S4-27</t>
  </si>
  <si>
    <t>Geomatik im Bauwesen</t>
  </si>
  <si>
    <t>S4</t>
  </si>
  <si>
    <t>21TN</t>
  </si>
  <si>
    <t>S5-25</t>
  </si>
  <si>
    <t>S5-26</t>
  </si>
  <si>
    <t>S5-27</t>
  </si>
  <si>
    <t>GIS</t>
  </si>
  <si>
    <t>S5</t>
  </si>
  <si>
    <t>7TN</t>
  </si>
  <si>
    <t>S6-25</t>
  </si>
  <si>
    <t>S6-26</t>
  </si>
  <si>
    <t>S6-27</t>
  </si>
  <si>
    <t>Erfassungstechnik</t>
  </si>
  <si>
    <t>S6</t>
  </si>
  <si>
    <t>7 Tg</t>
  </si>
  <si>
    <t>20TN</t>
  </si>
  <si>
    <t>S7-25</t>
  </si>
  <si>
    <t>S7-26</t>
  </si>
  <si>
    <t>S7-27</t>
  </si>
  <si>
    <t>Fixpunkte</t>
  </si>
  <si>
    <t>S7</t>
  </si>
  <si>
    <t>5TN</t>
  </si>
  <si>
    <t>S8-25</t>
  </si>
  <si>
    <t>S8-26</t>
  </si>
  <si>
    <t>S8-27</t>
  </si>
  <si>
    <t>Bautechnik</t>
  </si>
  <si>
    <t>S8</t>
  </si>
  <si>
    <t>2 Tg</t>
  </si>
  <si>
    <t>14TN</t>
  </si>
  <si>
    <t>Code Wahlmodul</t>
  </si>
  <si>
    <t>Abschlussprüfungen</t>
  </si>
  <si>
    <t>Wahlmodule, Anzahl Kurstage</t>
  </si>
  <si>
    <t xml:space="preserve">Code Basismodul </t>
  </si>
  <si>
    <t xml:space="preserve"> Durchfühung gesichert</t>
  </si>
  <si>
    <t>Wichtige Information für die Planung:</t>
  </si>
  <si>
    <t>Für den Lehrgang in Geomatiktechnik empfehlen wir, zuerst die Basismodule und danach die Wahlmodule zu besuchen.</t>
  </si>
  <si>
    <t>Es kommt auch vor, dass sich Kursdaten von Basis- und Wahlmodulen überschneiden.</t>
  </si>
  <si>
    <t>11.01.2023 / Version 1.2</t>
  </si>
  <si>
    <t>Obligatorische Module</t>
  </si>
  <si>
    <t>Kosten Modulprüfungen (Einzelbuchung):</t>
  </si>
  <si>
    <t>Modularer Lehrgang in Geomatiktechnik</t>
  </si>
  <si>
    <t>Preis inkl. Prüfung</t>
  </si>
  <si>
    <t>Normen</t>
  </si>
  <si>
    <t>Datenbank</t>
  </si>
  <si>
    <t>Initial Workshop GMT</t>
  </si>
  <si>
    <t>Staat + Wirtschaft</t>
  </si>
  <si>
    <t>Datenbankverarbeitung FME</t>
  </si>
  <si>
    <t>IT Datenmanagement</t>
  </si>
  <si>
    <t>Persönliche Kompetenz</t>
  </si>
  <si>
    <t>Qualitätsmanagement</t>
  </si>
  <si>
    <t>Interlis I+II</t>
  </si>
  <si>
    <t>IT Projekt</t>
  </si>
  <si>
    <t>Berufsbildnerkurs</t>
    <phoneticPr fontId="20" type="noConversion"/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</si>
  <si>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</si>
  <si>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</si>
  <si>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</si>
  <si>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</si>
  <si>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</si>
  <si>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</si>
  <si>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</si>
  <si>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</si>
  <si>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</si>
  <si>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</si>
  <si>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</si>
  <si>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</si>
  <si>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</si>
  <si>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  S1-S8</t>
  </si>
  <si>
    <t>3D Geodaten</t>
  </si>
  <si>
    <t>3D-Geodatenerfassung</t>
  </si>
  <si>
    <t>Technisches Rechnen</t>
  </si>
  <si>
    <t>ÖREB und DMAV</t>
  </si>
  <si>
    <t>3D-Geodatenverwaltung</t>
  </si>
  <si>
    <t>Mobilität &amp; Infrastruktur</t>
  </si>
  <si>
    <t>Bauvermessung und BIM</t>
  </si>
  <si>
    <t>Grundbuchrecht / Rechte</t>
  </si>
  <si>
    <t>BIM Datenmanagement</t>
  </si>
  <si>
    <t>Raumplanung</t>
  </si>
  <si>
    <t>Ingenieurvermessung</t>
  </si>
  <si>
    <t>Additive Fertigung</t>
  </si>
  <si>
    <t>Umwelttechnik</t>
  </si>
  <si>
    <t>Werkleitungskataster</t>
  </si>
  <si>
    <r>
      <t xml:space="preserve">unter Auswirkung des Klimawandels </t>
    </r>
    <r>
      <rPr>
        <b/>
        <sz val="11"/>
        <rFont val="Arial"/>
        <family val="2"/>
      </rPr>
      <t>S8</t>
    </r>
  </si>
  <si>
    <t>Netzinformationssysteme</t>
  </si>
  <si>
    <t>Wasserbau / Hydrologie</t>
  </si>
  <si>
    <t>GIS Betriebsorgansiation</t>
  </si>
  <si>
    <t>Baugrund / Geologie</t>
  </si>
  <si>
    <t>Bemerkungen</t>
  </si>
  <si>
    <t>GIS Kompetenz</t>
  </si>
  <si>
    <t>Digitale Photogrammetrie</t>
  </si>
  <si>
    <t>Fixpunktnetze</t>
  </si>
  <si>
    <t>Klimawandel sichtbar machen</t>
  </si>
  <si>
    <t>Modularer Lehrgang (Kosten)</t>
  </si>
  <si>
    <t>exkl. Bundesbeiträge (50%)</t>
  </si>
  <si>
    <t>Basismodule, 360 Lektionen</t>
  </si>
  <si>
    <t>GIS Werkstatt</t>
  </si>
  <si>
    <t>Messtechnik</t>
  </si>
  <si>
    <t>Fehlertheorie</t>
  </si>
  <si>
    <t>Alpine Fernerkundung</t>
  </si>
  <si>
    <t>Wahlmodule (5 Module), ca. 356 Lektionen</t>
  </si>
  <si>
    <t>716 Lektionen</t>
  </si>
  <si>
    <t>+Abschlussprüfung.                         1'780 CHF</t>
  </si>
  <si>
    <t>3D-Datenverwaltung</t>
  </si>
  <si>
    <t>Scripte werden als PDF abgegeben, generell ist ein Notebook oder Tablet zu den Schulungen mitzunehmen</t>
  </si>
  <si>
    <t>Modul</t>
  </si>
  <si>
    <t>Kurse</t>
  </si>
  <si>
    <t>Kosten</t>
  </si>
  <si>
    <t>Dozierende</t>
  </si>
  <si>
    <t>STAND: 19.07.2026</t>
  </si>
  <si>
    <t>Initial Workshop</t>
  </si>
  <si>
    <t>Aug27</t>
  </si>
  <si>
    <t>Mitglied geounity</t>
  </si>
  <si>
    <t>Reimers/Lerbert</t>
  </si>
  <si>
    <t>Nichtmitglied</t>
  </si>
  <si>
    <t>Lukas Rinke/Cristian Candoni</t>
  </si>
  <si>
    <t>Eidg. anerkannter Berufsbildner-</t>
    <phoneticPr fontId="0" type="noConversion"/>
  </si>
  <si>
    <t>Berufsbildnerkurs</t>
    <phoneticPr fontId="26" type="noConversion"/>
  </si>
  <si>
    <t>Sept-Okt27</t>
  </si>
  <si>
    <t>R. Voggenhuber/R.Theiler</t>
  </si>
  <si>
    <t>Ausweis: Alle 5 Kurstage müssen zu</t>
    <phoneticPr fontId="0" type="noConversion"/>
  </si>
  <si>
    <t>R. Theiler</t>
  </si>
  <si>
    <t>100% besucht werden!</t>
    <phoneticPr fontId="0" type="noConversion"/>
  </si>
  <si>
    <t>in Zusammenarbeit mit EB ZH</t>
    <phoneticPr fontId="0" type="noConversion"/>
  </si>
  <si>
    <t>Sabine Frey</t>
  </si>
  <si>
    <t>"Lehrmeisterkurs" Art.44 BBV</t>
    <phoneticPr fontId="0" type="noConversion"/>
  </si>
  <si>
    <t>Pers. Notebooks mitnehmen</t>
  </si>
  <si>
    <t xml:space="preserve">inkl. Handbuch </t>
    <phoneticPr fontId="0" type="noConversion"/>
  </si>
  <si>
    <t xml:space="preserve">betriebliche Grundbildung </t>
    <phoneticPr fontId="0" type="noConversion"/>
  </si>
  <si>
    <t>100% Anwesenheit / keine Kurs-MP</t>
  </si>
  <si>
    <t>Sept27</t>
  </si>
  <si>
    <t>online</t>
  </si>
  <si>
    <t>Digitale Lernwelt BIZGeo</t>
  </si>
  <si>
    <t>SOL, selbstorientiertes Lernen</t>
  </si>
  <si>
    <t>Modulprüfung</t>
  </si>
  <si>
    <t>Nov27</t>
  </si>
  <si>
    <t>Oliver Grimm</t>
  </si>
  <si>
    <t>Gesamtmodul</t>
  </si>
  <si>
    <t>68 Lektionen / ca. 85 Lernzeit</t>
  </si>
  <si>
    <t>Manfred Pfiffner</t>
  </si>
  <si>
    <t>Saskia Sterel</t>
  </si>
  <si>
    <t xml:space="preserve">Die Modulprüfung benötigt mindestens </t>
  </si>
  <si>
    <t>eine Teilpräsenz im Kurs Präsentieren</t>
  </si>
  <si>
    <t>Nov-Dez27</t>
  </si>
  <si>
    <t>Dez27</t>
  </si>
  <si>
    <t>40 Lektionen / ca. 60 Lernzeit</t>
  </si>
  <si>
    <t>Staat und Wirtschaft</t>
  </si>
  <si>
    <t>Feb-Mai27</t>
  </si>
  <si>
    <t>Chantal Galladé &amp;</t>
  </si>
  <si>
    <t>16  und 6 L. eLearning</t>
  </si>
  <si>
    <t>Philippe Lebert &amp;</t>
  </si>
  <si>
    <r>
      <t>A</t>
    </r>
    <r>
      <rPr>
        <sz val="10"/>
        <rFont val="Arial"/>
        <family val="2"/>
      </rPr>
      <t>ndy</t>
    </r>
    <r>
      <rPr>
        <sz val="10"/>
        <rFont val="Arial"/>
        <family val="2"/>
      </rPr>
      <t xml:space="preserve"> Reimers</t>
    </r>
  </si>
  <si>
    <t>Christoph Müller</t>
  </si>
  <si>
    <t>16</t>
  </si>
  <si>
    <t>Tag1 online</t>
  </si>
  <si>
    <t>April27</t>
  </si>
  <si>
    <t>Roli Theiler</t>
  </si>
  <si>
    <t>8</t>
  </si>
  <si>
    <t>3x 2.5 L. am Nachmittag</t>
  </si>
  <si>
    <t>08.04.26</t>
  </si>
  <si>
    <t>März-Mai27</t>
  </si>
  <si>
    <t>Andy Reimers</t>
  </si>
  <si>
    <t>24</t>
  </si>
  <si>
    <t>Marc Rietmann</t>
  </si>
  <si>
    <t>Juni-Juli27</t>
  </si>
  <si>
    <t>84 Lektionen / ca. 120 Lernzeit</t>
  </si>
  <si>
    <t>Martin Stahl</t>
  </si>
  <si>
    <t>Datenformate, Schnittstellen, XML</t>
  </si>
  <si>
    <t>Frank Fischer</t>
  </si>
  <si>
    <t>32</t>
  </si>
  <si>
    <t>SOL</t>
  </si>
  <si>
    <t>SOL=Selbstorientiertes Lernen</t>
  </si>
  <si>
    <t>Thomas Woodtli</t>
  </si>
  <si>
    <t>Datenbankverarbeitung / FME</t>
  </si>
  <si>
    <t>Tobias Heini</t>
  </si>
  <si>
    <t>onboarding 16.00-17.00</t>
  </si>
  <si>
    <t>V</t>
  </si>
  <si>
    <t>Datenmodelle, Datenbank, FME</t>
  </si>
  <si>
    <t>Datenformate, Interlis</t>
  </si>
  <si>
    <t>104 Lektionen / ca. 140 Lernzeit</t>
  </si>
  <si>
    <t>Urs Flückiger</t>
  </si>
  <si>
    <t>eine Teilpräsenz im Kurs IT Sicherheit</t>
  </si>
  <si>
    <t>Juni27</t>
  </si>
  <si>
    <r>
      <t xml:space="preserve">V </t>
    </r>
    <r>
      <rPr>
        <sz val="10"/>
        <color theme="1"/>
        <rFont val="Arial"/>
        <family val="2"/>
      </rPr>
      <t>online</t>
    </r>
  </si>
  <si>
    <t>Mai, Juni27</t>
  </si>
  <si>
    <t>Meinrad Huser</t>
  </si>
  <si>
    <t>Marc Eugster</t>
  </si>
  <si>
    <t>Modulprüfung Praxisteil ITSicherheit</t>
  </si>
  <si>
    <t>Theorieteil</t>
  </si>
  <si>
    <t>64 Lektionen / ca. 90 Lernzeit</t>
  </si>
  <si>
    <t>Grundbuchrecht, Rechte</t>
  </si>
  <si>
    <t>4 Tage und 1 Vormittag</t>
  </si>
  <si>
    <t>Bastian Graeff</t>
  </si>
  <si>
    <t>Datenmodelle ÖREB &amp; DMAV</t>
  </si>
  <si>
    <t>76 Lektionen / ca. 100 Lernzeit</t>
  </si>
  <si>
    <t>3D Geodatenerfassung</t>
  </si>
  <si>
    <t>Andreas Barmettler</t>
  </si>
  <si>
    <t>V = Vormittag</t>
  </si>
  <si>
    <r>
      <t xml:space="preserve">V </t>
    </r>
    <r>
      <rPr>
        <sz val="10"/>
        <rFont val="Arial"/>
        <family val="2"/>
      </rPr>
      <t>online</t>
    </r>
  </si>
  <si>
    <t xml:space="preserve">  </t>
  </si>
  <si>
    <t>3D Geodatenverwaltung</t>
  </si>
  <si>
    <t>N</t>
  </si>
  <si>
    <t>N = Nachmittag</t>
  </si>
  <si>
    <t>Timon Züger, Lars Mathis</t>
  </si>
  <si>
    <t xml:space="preserve"> &amp; Christoph Dubs</t>
  </si>
  <si>
    <t/>
  </si>
  <si>
    <t xml:space="preserve">Phil Binkert </t>
  </si>
  <si>
    <t xml:space="preserve"> </t>
  </si>
  <si>
    <t>Alexander Erath</t>
  </si>
  <si>
    <r>
      <rPr>
        <sz val="10"/>
        <rFont val="Arial"/>
        <family val="2"/>
      </rPr>
      <t>Nichtmitglied</t>
    </r>
  </si>
  <si>
    <t>Michael van Eggermond</t>
  </si>
  <si>
    <t>Kurs Umwelttechnik</t>
  </si>
  <si>
    <t>Dennis Buob</t>
  </si>
  <si>
    <t>open Book Modulabschluss</t>
  </si>
  <si>
    <t>Christian Bommer</t>
  </si>
  <si>
    <t>Rafael Wojtaschek</t>
  </si>
  <si>
    <t>Leonard Zourek</t>
  </si>
  <si>
    <t>48 Lektionen / ca. 80 Lernzeit</t>
  </si>
  <si>
    <t>März27</t>
  </si>
  <si>
    <r>
      <t xml:space="preserve">N </t>
    </r>
    <r>
      <rPr>
        <sz val="10"/>
        <rFont val="Arial"/>
        <family val="2"/>
      </rPr>
      <t xml:space="preserve"> online</t>
    </r>
  </si>
  <si>
    <t>Taschenrechner mitnehmen</t>
  </si>
  <si>
    <t>Bauvermessung</t>
  </si>
  <si>
    <t>April-Mai27</t>
  </si>
  <si>
    <t>Roli Theiler &amp; Andy Frei</t>
  </si>
  <si>
    <r>
      <t xml:space="preserve">N  </t>
    </r>
    <r>
      <rPr>
        <sz val="10"/>
        <color theme="1"/>
        <rFont val="Arial"/>
        <family val="2"/>
      </rPr>
      <t>online</t>
    </r>
  </si>
  <si>
    <t>Mai27</t>
  </si>
  <si>
    <t>Vanessa Crisp</t>
  </si>
  <si>
    <t>Bruno Zbinden &amp;</t>
  </si>
  <si>
    <t>Rolf Bruderer</t>
  </si>
  <si>
    <t>Juli27</t>
  </si>
  <si>
    <t>72 Lektionen / ca. 120 Lernzeit</t>
  </si>
  <si>
    <t>GIS Betriebsorganisation</t>
  </si>
  <si>
    <t>Lea Felber</t>
  </si>
  <si>
    <t>Praxisteil</t>
  </si>
  <si>
    <t>80 Lektionen / ca. 120 Lernzeit</t>
  </si>
  <si>
    <t>Natalie Lack</t>
  </si>
  <si>
    <t>David Grimm</t>
  </si>
  <si>
    <t>Nadia Spörri</t>
  </si>
  <si>
    <t>56 Lektionen / ca. 70 Lernzeit</t>
  </si>
  <si>
    <t>Fabrice Lardon</t>
  </si>
  <si>
    <t>Rechner mitnehmen (alle Tage)</t>
  </si>
  <si>
    <t xml:space="preserve">Fixpunktnetze </t>
  </si>
  <si>
    <t>Okt26</t>
  </si>
  <si>
    <t>72 Lektionen / ca. 100 Lernzeit</t>
  </si>
  <si>
    <t>Kurspreis im Modul</t>
  </si>
  <si>
    <t xml:space="preserve">Bautechnik </t>
  </si>
  <si>
    <t>Okt27</t>
  </si>
  <si>
    <t>Adrian Stucki</t>
  </si>
  <si>
    <t>unter Auswirkung des Klimawandels</t>
  </si>
  <si>
    <t>Stefan Joller</t>
  </si>
  <si>
    <t>Luzern</t>
  </si>
  <si>
    <t>Patrick Würsten</t>
  </si>
  <si>
    <t>Auto mitnehmen (nicht alle)</t>
  </si>
  <si>
    <t>Yves Bühler und Team</t>
  </si>
  <si>
    <t>Davos</t>
  </si>
  <si>
    <t>SLF Davos</t>
  </si>
  <si>
    <t>QSK</t>
  </si>
  <si>
    <t>Monat</t>
  </si>
  <si>
    <t>Tag</t>
  </si>
  <si>
    <t>Datum</t>
  </si>
  <si>
    <t>Klasse</t>
  </si>
  <si>
    <t>Kurs</t>
  </si>
  <si>
    <t>Zimmer</t>
  </si>
  <si>
    <t>Zeiten</t>
  </si>
  <si>
    <t>MO</t>
  </si>
  <si>
    <t>Modulabschluss Bautechnik</t>
  </si>
  <si>
    <t>17.00 - ca. 19.00</t>
  </si>
  <si>
    <t>DI</t>
  </si>
  <si>
    <t>Modulabschluss Erfassungstechnik</t>
  </si>
  <si>
    <t>FR</t>
  </si>
  <si>
    <t>Waldegg Uitikon inkl. Dinner</t>
  </si>
  <si>
    <t>MI</t>
  </si>
  <si>
    <t>Berufsbildnerkurs</t>
  </si>
  <si>
    <t>8.30-12.00</t>
  </si>
  <si>
    <t>13.00-16.30</t>
  </si>
  <si>
    <t>8.30-12.00 / 13.00-16.30</t>
  </si>
  <si>
    <t>DO</t>
  </si>
  <si>
    <t>Knabenschiessen</t>
  </si>
  <si>
    <t>SA</t>
  </si>
  <si>
    <t>Abschlussfeier Fachausweis Geomatiktechnik</t>
  </si>
  <si>
    <t>Bern, Hotel Kreuz</t>
  </si>
  <si>
    <t>18.00 - 21.00</t>
  </si>
  <si>
    <t>08.30-12.00 / 13.00-16.30</t>
  </si>
  <si>
    <t>Modulabschluss Pers. Kompetenz</t>
  </si>
  <si>
    <t xml:space="preserve">8.30-12.00 </t>
  </si>
  <si>
    <t>online-Schulung</t>
  </si>
  <si>
    <t>8.30-16.30</t>
  </si>
  <si>
    <t>Modulabschluss Kommunikation</t>
  </si>
  <si>
    <t>Do</t>
  </si>
  <si>
    <t>Phil Binkert</t>
  </si>
  <si>
    <t>Modulabschluss Amtliche Vermessung</t>
  </si>
  <si>
    <t>Alexander Erath, Micheal van Eggermond</t>
  </si>
  <si>
    <t>Modulabschluss Fixpunkte</t>
  </si>
  <si>
    <t>Modulabschluss 3D Geodaten</t>
  </si>
  <si>
    <t>Modulabschluss Landmanagement</t>
  </si>
  <si>
    <t>Karfreitag</t>
  </si>
  <si>
    <t>Ostermontag</t>
  </si>
  <si>
    <t>Sechseläuten</t>
  </si>
  <si>
    <t>Pfingstmontag</t>
  </si>
  <si>
    <t>08.30 - 12.00</t>
  </si>
  <si>
    <t>PHZH Lagerstrasse 2, LAB-F011</t>
  </si>
  <si>
    <t>Abgabe online</t>
  </si>
  <si>
    <t>Modulabschluss Geomatik im Bauwesen</t>
  </si>
  <si>
    <t>Modulabschluss IT Administration</t>
  </si>
  <si>
    <t>16.00 - 17.00</t>
  </si>
  <si>
    <t>Pers. Kompetenz</t>
  </si>
  <si>
    <t>PHZH Lagerstrasse 2, LAA-L021</t>
  </si>
  <si>
    <t>PHZH Lagerstrasse 2, LAA-K021</t>
  </si>
  <si>
    <t xml:space="preserve">Dozentinnen- und Dozentenkonferenz Zürich </t>
  </si>
  <si>
    <t>BIZGeo Dozierende</t>
  </si>
  <si>
    <t>PHZH Lagerstrasse 2, LAB-E012</t>
  </si>
  <si>
    <t>ÖREB &amp; DMAV</t>
  </si>
  <si>
    <t>PHZH Lagerstrasse 2, LAA-M021</t>
  </si>
  <si>
    <t>BIM-Datenmanagement</t>
  </si>
  <si>
    <t>Modulabschluss Geomatik + IT, Teil1</t>
  </si>
  <si>
    <t>PHZH Lagerstrasse 2, LAB-H014</t>
  </si>
  <si>
    <t>Modulabschluss Geomatik + IT, Teil2</t>
  </si>
  <si>
    <t>PHZH Lagerstrasse 2, LAD 108</t>
  </si>
  <si>
    <t>Timon Züger, Lars Mathis &amp; Christoph Dubs</t>
  </si>
  <si>
    <t xml:space="preserve">Ralph Voggenhuber und Roli Theiler </t>
  </si>
  <si>
    <t>PHZH Lagerstrasse 2, LAA-K020</t>
  </si>
  <si>
    <t>14.00 - 17.00</t>
  </si>
  <si>
    <t>SOL, Selbstorientiertes Lernen</t>
  </si>
  <si>
    <t>PHZH Lagerstrasse 2, LAB-H017</t>
  </si>
  <si>
    <t>Yves Bühler und Team, WSL Davos</t>
  </si>
  <si>
    <t>9.30-12.00 / 13.00-16.30</t>
  </si>
  <si>
    <t>online, onboarding via Teams</t>
  </si>
  <si>
    <t>Mobile Mapping mit SLAM-Technologie</t>
  </si>
  <si>
    <t>Urs Bruderer</t>
  </si>
  <si>
    <t>Modulabschluss Kommunikation &amp; Präsentieren</t>
  </si>
  <si>
    <t>Interlis</t>
  </si>
  <si>
    <t>Inforama Rüti, Zollikofen</t>
  </si>
  <si>
    <t>PHZH Lagerstrasse 2, LAB-H012</t>
  </si>
  <si>
    <t>8.30 - 12.00</t>
  </si>
  <si>
    <t>PHZH Lagerstrasse 2, LAD 220</t>
  </si>
  <si>
    <t>Modulabschluss GIS, Abgabe Praxisteil</t>
  </si>
  <si>
    <t>Pfingstsamstag</t>
  </si>
  <si>
    <t>PHZH Lagerstrasse 2, LAB-G040</t>
  </si>
  <si>
    <t>Sommerferien ZH  13.07. - 16.08.2026</t>
  </si>
  <si>
    <t>Initial Workshop Klasse B1-2026</t>
  </si>
  <si>
    <t>10.30 - 21.00</t>
  </si>
  <si>
    <t>PHZH Lagerstrasse 2, LAB-F055</t>
  </si>
  <si>
    <t>B-2025</t>
  </si>
  <si>
    <t>Sommerferien-Apéro Klasse 2025</t>
  </si>
  <si>
    <t>Oliver Grimm, Nadia Spörri</t>
  </si>
  <si>
    <t>Bierwerk</t>
  </si>
  <si>
    <t>19.15 - 21.00</t>
  </si>
  <si>
    <t>SOL, selbstorientiertes Lernen auf konvink</t>
  </si>
  <si>
    <t>Anmeldeschluss Abschlussarbeit eidg. Fachausweis für Session 2027-1</t>
  </si>
  <si>
    <t>Luzern mit Exkursion</t>
  </si>
  <si>
    <t>PHZH Lagerstrasse 2, LAD 105</t>
  </si>
  <si>
    <t xml:space="preserve">online   </t>
  </si>
  <si>
    <t xml:space="preserve">Roli Theiler </t>
  </si>
  <si>
    <t>PHZH Lagerstrasse 2, LAD 221</t>
  </si>
  <si>
    <t>Herbstferien ZH  05.10. - 18.10.2026</t>
  </si>
  <si>
    <t>EB Zürich, Zi 314</t>
  </si>
  <si>
    <t>PHZH Lagerstrasse 2,</t>
  </si>
  <si>
    <t>9.00-12.00 / 13.00-16.30</t>
  </si>
  <si>
    <t>EB Zürich, Zi 112</t>
  </si>
  <si>
    <t>PHZH Lagerstrasse 2, LAB-G015</t>
  </si>
  <si>
    <t>E13-26</t>
  </si>
  <si>
    <t xml:space="preserve">PHZH Lagerstrasse 2, LAD 101 </t>
  </si>
  <si>
    <t>PHZH Lagerstrasse 2, LAB-G055</t>
  </si>
  <si>
    <t>3D-Objekte aus Bilddaten digital rekonstruieren</t>
  </si>
  <si>
    <t>PHZH Lagerstrasse 2, LAD 013
Prüfung online auf konvink</t>
  </si>
  <si>
    <t>Weihnachtsferien ZH  21.12. - 03.01.2027</t>
  </si>
  <si>
    <t>FHNW Olten, xxxx im Gebäude xxx</t>
  </si>
  <si>
    <t>PHZH Lagerstrasse 2, LAD 112</t>
  </si>
  <si>
    <t>OST FH Rapperswil, Zimmer xxx</t>
  </si>
  <si>
    <t>PHZH Lagerstrasse 2, LAD 103</t>
  </si>
  <si>
    <t>Sportferien ZH  15.2. - 28.02.2027</t>
  </si>
  <si>
    <t xml:space="preserve">PHZH Lagerstrasse 2, </t>
  </si>
  <si>
    <t>Anmeldeschluss Abschlussarbeit eidg. Fachausweis für Session 2027-2</t>
  </si>
  <si>
    <t>Frühlingsferien ZH  26.04. - 09.05.2027</t>
  </si>
  <si>
    <t>PHZH Lagerstrasse 2:</t>
  </si>
  <si>
    <t xml:space="preserve">              QS-Kommission eidg. Fachausweis Geomatiktechnikerin Geomatiktechniker</t>
  </si>
  <si>
    <t>Leitung</t>
  </si>
  <si>
    <t>schriftliche Prüfung und Präsentationen</t>
  </si>
  <si>
    <t>Andy Reimers. ev. Nadia Spörri</t>
  </si>
  <si>
    <t>PHZH Lagerstrasse 2, LAD 013 Prüfung online auf konvink</t>
  </si>
  <si>
    <t xml:space="preserve">MO </t>
  </si>
  <si>
    <t>Berufliche Weiterbildung</t>
  </si>
  <si>
    <t xml:space="preserve">Urs Bruderer
</t>
  </si>
  <si>
    <t>E1-262</t>
  </si>
  <si>
    <t>Zollikofen</t>
  </si>
  <si>
    <t>Andy Reimers, Oliver Grimm, Philippe Lebert, Lukas Rinke, Cristian Candoni</t>
  </si>
  <si>
    <t>xxx</t>
  </si>
  <si>
    <t>Modulabschlüsse 2026/2027</t>
  </si>
  <si>
    <t>Schulungen 2025-2027</t>
  </si>
  <si>
    <t>88 Lektionen / ca. 100 Lernzeit</t>
  </si>
  <si>
    <t>Übersicht Module ab Sommer 2026</t>
  </si>
  <si>
    <t>Terminraster Modulplanung BIZGeo    Stand 19.07.2026</t>
  </si>
  <si>
    <t>Schulungstage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</si>
</sst>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Fr.&quot;\ #,##0.00"/>
    <numFmt numFmtId="165" formatCode="&quot;Fr.&quot;\ #,##0"/>
    <numFmt numFmtId="166" formatCode="0.0"/>
    <numFmt numFmtId="167" formatCode="dd/mm/yyyy;@"/>
    <numFmt numFmtId="168" formatCode="&quot;SFr.&quot;\ #,##0.00"/>
    <numFmt numFmtId="169" formatCode="dd/mm/yy;@"/>
    <numFmt numFmtId="170" formatCode="mmmm\ yy"/>
    <numFmt numFmtId="171" formatCode="#,##0\ &quot;CHF&quot;"/>
    <numFmt numFmtId="172" formatCode="d/mm/yy;@"/>
  </numFmts>
  <fonts count="80"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color theme="0" tint="-0.49998474074526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theme="5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indexed="8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rgb="FFFF6600"/>
      <name val="Arial"/>
      <family val="2"/>
    </font>
    <font>
      <b/>
      <sz val="10"/>
      <color rgb="FF006411"/>
      <name val="Arial"/>
      <family val="2"/>
    </font>
    <font>
      <sz val="36"/>
      <name val="Arial Black"/>
      <family val="2"/>
    </font>
    <font>
      <sz val="16"/>
      <name val="Arial"/>
      <family val="2"/>
    </font>
    <font>
      <sz val="10"/>
      <color indexed="57"/>
      <name val="Arial"/>
      <family val="2"/>
    </font>
    <font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MT"/>
    </font>
    <font>
      <sz val="11"/>
      <color rgb="FF000000"/>
      <name val="Calibri"/>
      <family val="2"/>
    </font>
    <font>
      <sz val="10"/>
      <color rgb="FFFF66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0"/>
      <color rgb="FF1F497D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rgb="FF1F497D"/>
      <name val="Arial"/>
      <family val="2"/>
    </font>
    <font>
      <sz val="10"/>
      <color rgb="FF004B7A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sz val="10"/>
      <color rgb="FFA6A6A6"/>
      <name val="Arial"/>
      <family val="2"/>
    </font>
    <font>
      <sz val="10"/>
      <color rgb="FF191919"/>
      <name val="Arial"/>
      <family val="2"/>
    </font>
    <font>
      <b/>
      <sz val="9"/>
      <name val="Arial"/>
      <family val="2"/>
    </font>
    <font>
      <b/>
      <sz val="10"/>
      <color theme="5"/>
      <name val="Arial"/>
      <family val="2"/>
    </font>
    <font>
      <sz val="9"/>
      <color rgb="FF000000"/>
      <name val="Verdana"/>
      <family val="2"/>
    </font>
    <font>
      <b/>
      <sz val="10"/>
      <color rgb="FFC00000"/>
      <name val="Arial"/>
      <family val="2"/>
    </font>
    <font>
      <sz val="10"/>
      <color rgb="FF0066CC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  <font>
      <sz val="10"/>
      <color rgb="FF00B050"/>
      <name val="Arial"/>
      <family val="2"/>
    </font>
    <font>
      <sz val="10"/>
      <color rgb="FFF79646"/>
      <name val="Arial"/>
      <family val="2"/>
    </font>
    <font>
      <sz val="10"/>
      <color theme="0"/>
      <name val="Arial"/>
      <family val="2"/>
    </font>
    <font>
      <b/>
      <sz val="10"/>
      <color rgb="FF006411"/>
      <name val="Arial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auto="1"/>
      </patternFill>
    </fill>
    <fill>
      <patternFill patternType="solid">
        <fgColor rgb="FF76933C"/>
        <bgColor indexed="64"/>
      </patternFill>
    </fill>
    <fill>
      <patternFill patternType="solid">
        <fgColor rgb="FFFFDB1E"/>
        <bgColor indexed="64"/>
      </patternFill>
    </fill>
    <fill>
      <patternFill patternType="solid">
        <fgColor rgb="FF378A56"/>
        <bgColor theme="0"/>
      </patternFill>
    </fill>
    <fill>
      <patternFill patternType="solid">
        <fgColor rgb="FF378A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B1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E9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6337778862885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medium">
        <color auto="1"/>
      </right>
      <top style="slantDashDot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thin">
        <color theme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slantDashDot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theme="1"/>
      </right>
      <top style="medium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/>
      <diagonal/>
    </border>
    <border>
      <left/>
      <right style="thick">
        <color theme="1"/>
      </right>
      <top/>
      <bottom/>
      <diagonal/>
    </border>
    <border>
      <left style="thin">
        <color auto="1"/>
      </left>
      <right style="thick">
        <color theme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</borders>
  <cellStyleXfs count="2463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00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0" fillId="0" borderId="17" xfId="0" applyFont="1" applyBorder="1"/>
    <xf numFmtId="0" fontId="11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0" borderId="7" xfId="0" applyFont="1" applyBorder="1"/>
    <xf numFmtId="164" fontId="5" fillId="0" borderId="5" xfId="0" applyNumberFormat="1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14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15" fillId="0" borderId="10" xfId="0" applyFont="1" applyBorder="1"/>
    <xf numFmtId="0" fontId="4" fillId="4" borderId="11" xfId="0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6" fillId="0" borderId="9" xfId="0" applyFont="1" applyBorder="1"/>
    <xf numFmtId="0" fontId="16" fillId="0" borderId="8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6" fillId="0" borderId="0" xfId="0" applyFont="1"/>
    <xf numFmtId="16" fontId="15" fillId="0" borderId="21" xfId="0" quotePrefix="1" applyNumberFormat="1" applyFont="1" applyBorder="1"/>
    <xf numFmtId="0" fontId="0" fillId="5" borderId="25" xfId="0" applyFill="1" applyBorder="1"/>
    <xf numFmtId="0" fontId="0" fillId="8" borderId="27" xfId="0" applyFill="1" applyBorder="1"/>
    <xf numFmtId="0" fontId="0" fillId="0" borderId="27" xfId="0" applyBorder="1"/>
    <xf numFmtId="0" fontId="0" fillId="9" borderId="14" xfId="0" applyFill="1" applyBorder="1"/>
    <xf numFmtId="0" fontId="0" fillId="7" borderId="0" xfId="0" applyFill="1"/>
    <xf numFmtId="0" fontId="0" fillId="7" borderId="9" xfId="0" applyFill="1" applyBorder="1"/>
    <xf numFmtId="0" fontId="0" fillId="0" borderId="17" xfId="0" applyBorder="1"/>
    <xf numFmtId="0" fontId="1" fillId="6" borderId="8" xfId="0" applyFont="1" applyFill="1" applyBorder="1"/>
    <xf numFmtId="0" fontId="0" fillId="6" borderId="0" xfId="0" applyFill="1"/>
    <xf numFmtId="0" fontId="0" fillId="6" borderId="9" xfId="0" applyFill="1" applyBorder="1"/>
    <xf numFmtId="0" fontId="0" fillId="0" borderId="25" xfId="0" applyBorder="1"/>
    <xf numFmtId="0" fontId="0" fillId="0" borderId="14" xfId="0" applyBorder="1"/>
    <xf numFmtId="0" fontId="1" fillId="7" borderId="33" xfId="0" applyFont="1" applyFill="1" applyBorder="1"/>
    <xf numFmtId="0" fontId="5" fillId="7" borderId="36" xfId="0" applyFont="1" applyFill="1" applyBorder="1"/>
    <xf numFmtId="0" fontId="5" fillId="0" borderId="3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textRotation="90"/>
    </xf>
    <xf numFmtId="0" fontId="5" fillId="0" borderId="35" xfId="0" applyFont="1" applyBorder="1"/>
    <xf numFmtId="0" fontId="0" fillId="0" borderId="38" xfId="0" applyBorder="1"/>
    <xf numFmtId="0" fontId="0" fillId="6" borderId="29" xfId="0" applyFill="1" applyBorder="1"/>
    <xf numFmtId="0" fontId="0" fillId="6" borderId="16" xfId="0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2" fillId="9" borderId="29" xfId="0" applyFont="1" applyFill="1" applyBorder="1"/>
    <xf numFmtId="0" fontId="2" fillId="9" borderId="16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9" xfId="0" applyBorder="1"/>
    <xf numFmtId="0" fontId="0" fillId="0" borderId="6" xfId="0" applyBorder="1"/>
    <xf numFmtId="0" fontId="0" fillId="0" borderId="10" xfId="0" applyBorder="1"/>
    <xf numFmtId="0" fontId="16" fillId="0" borderId="1" xfId="0" applyFont="1" applyBorder="1"/>
    <xf numFmtId="0" fontId="0" fillId="0" borderId="1" xfId="0" applyBorder="1"/>
    <xf numFmtId="0" fontId="0" fillId="0" borderId="3" xfId="0" applyBorder="1"/>
    <xf numFmtId="0" fontId="2" fillId="6" borderId="42" xfId="0" applyFont="1" applyFill="1" applyBorder="1"/>
    <xf numFmtId="0" fontId="2" fillId="6" borderId="36" xfId="0" applyFont="1" applyFill="1" applyBorder="1"/>
    <xf numFmtId="0" fontId="0" fillId="6" borderId="8" xfId="0" applyFill="1" applyBorder="1"/>
    <xf numFmtId="0" fontId="16" fillId="0" borderId="0" xfId="0" applyFont="1" applyAlignment="1">
      <alignment horizontal="center"/>
    </xf>
    <xf numFmtId="0" fontId="5" fillId="3" borderId="12" xfId="0" applyFont="1" applyFill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" fillId="11" borderId="12" xfId="0" applyFont="1" applyFill="1" applyBorder="1" applyAlignment="1">
      <alignment horizontal="right"/>
    </xf>
    <xf numFmtId="0" fontId="4" fillId="11" borderId="11" xfId="0" applyFont="1" applyFill="1" applyBorder="1" applyAlignment="1">
      <alignment horizontal="center"/>
    </xf>
    <xf numFmtId="164" fontId="4" fillId="11" borderId="12" xfId="0" applyNumberFormat="1" applyFont="1" applyFill="1" applyBorder="1" applyAlignment="1">
      <alignment horizontal="center"/>
    </xf>
    <xf numFmtId="0" fontId="5" fillId="11" borderId="13" xfId="0" quotePrefix="1" applyFont="1" applyFill="1" applyBorder="1" applyAlignment="1">
      <alignment horizontal="right"/>
    </xf>
    <xf numFmtId="0" fontId="5" fillId="11" borderId="15" xfId="0" applyFont="1" applyFill="1" applyBorder="1" applyAlignment="1">
      <alignment horizontal="right"/>
    </xf>
    <xf numFmtId="0" fontId="5" fillId="11" borderId="13" xfId="0" applyFont="1" applyFill="1" applyBorder="1" applyAlignment="1">
      <alignment horizontal="right"/>
    </xf>
    <xf numFmtId="0" fontId="5" fillId="11" borderId="12" xfId="0" applyFont="1" applyFill="1" applyBorder="1"/>
    <xf numFmtId="0" fontId="5" fillId="11" borderId="13" xfId="0" quotePrefix="1" applyFont="1" applyFill="1" applyBorder="1"/>
    <xf numFmtId="0" fontId="0" fillId="8" borderId="0" xfId="0" applyFill="1"/>
    <xf numFmtId="0" fontId="0" fillId="8" borderId="7" xfId="0" applyFill="1" applyBorder="1"/>
    <xf numFmtId="0" fontId="0" fillId="8" borderId="5" xfId="0" applyFill="1" applyBorder="1"/>
    <xf numFmtId="0" fontId="0" fillId="8" borderId="10" xfId="0" applyFill="1" applyBorder="1"/>
    <xf numFmtId="0" fontId="0" fillId="8" borderId="26" xfId="0" applyFill="1" applyBorder="1"/>
    <xf numFmtId="0" fontId="0" fillId="8" borderId="28" xfId="0" applyFill="1" applyBorder="1"/>
    <xf numFmtId="0" fontId="0" fillId="0" borderId="16" xfId="0" applyBorder="1"/>
    <xf numFmtId="164" fontId="14" fillId="0" borderId="0" xfId="0" applyNumberFormat="1" applyFont="1" applyAlignment="1">
      <alignment horizontal="right"/>
    </xf>
    <xf numFmtId="0" fontId="0" fillId="0" borderId="28" xfId="0" applyBorder="1"/>
    <xf numFmtId="0" fontId="0" fillId="6" borderId="41" xfId="0" applyFill="1" applyBorder="1"/>
    <xf numFmtId="0" fontId="0" fillId="0" borderId="7" xfId="0" applyBorder="1"/>
    <xf numFmtId="164" fontId="1" fillId="0" borderId="0" xfId="0" applyNumberFormat="1" applyFont="1" applyAlignment="1">
      <alignment horizontal="right"/>
    </xf>
    <xf numFmtId="0" fontId="0" fillId="0" borderId="4" xfId="0" applyBorder="1"/>
    <xf numFmtId="0" fontId="17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5" fillId="3" borderId="13" xfId="0" quotePrefix="1" applyFont="1" applyFill="1" applyBorder="1" applyAlignment="1">
      <alignment horizontal="right"/>
    </xf>
    <xf numFmtId="0" fontId="5" fillId="3" borderId="12" xfId="0" applyFont="1" applyFill="1" applyBorder="1"/>
    <xf numFmtId="0" fontId="5" fillId="3" borderId="15" xfId="0" applyFont="1" applyFill="1" applyBorder="1" applyAlignment="1">
      <alignment horizontal="right"/>
    </xf>
    <xf numFmtId="0" fontId="5" fillId="3" borderId="15" xfId="0" quotePrefix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9" xfId="0" applyBorder="1"/>
    <xf numFmtId="0" fontId="0" fillId="0" borderId="20" xfId="0" applyBorder="1"/>
    <xf numFmtId="0" fontId="5" fillId="0" borderId="40" xfId="0" applyFont="1" applyBorder="1"/>
    <xf numFmtId="0" fontId="0" fillId="3" borderId="0" xfId="0" applyFill="1"/>
    <xf numFmtId="0" fontId="7" fillId="3" borderId="6" xfId="0" applyFont="1" applyFill="1" applyBorder="1"/>
    <xf numFmtId="0" fontId="7" fillId="3" borderId="7" xfId="0" applyFont="1" applyFill="1" applyBorder="1"/>
    <xf numFmtId="0" fontId="8" fillId="3" borderId="7" xfId="0" applyFont="1" applyFill="1" applyBorder="1"/>
    <xf numFmtId="0" fontId="22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left"/>
    </xf>
    <xf numFmtId="0" fontId="7" fillId="3" borderId="10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2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14" fillId="3" borderId="5" xfId="0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10" fillId="3" borderId="2" xfId="0" applyFont="1" applyFill="1" applyBorder="1"/>
    <xf numFmtId="0" fontId="3" fillId="3" borderId="2" xfId="0" applyFont="1" applyFill="1" applyBorder="1"/>
    <xf numFmtId="0" fontId="16" fillId="3" borderId="2" xfId="0" applyFont="1" applyFill="1" applyBorder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0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0" fillId="14" borderId="6" xfId="0" applyFill="1" applyBorder="1"/>
    <xf numFmtId="0" fontId="0" fillId="14" borderId="7" xfId="0" applyFill="1" applyBorder="1"/>
    <xf numFmtId="0" fontId="8" fillId="14" borderId="7" xfId="0" applyFont="1" applyFill="1" applyBorder="1"/>
    <xf numFmtId="0" fontId="22" fillId="14" borderId="7" xfId="0" applyFont="1" applyFill="1" applyBorder="1"/>
    <xf numFmtId="0" fontId="0" fillId="14" borderId="7" xfId="0" applyFill="1" applyBorder="1" applyAlignment="1">
      <alignment horizontal="center"/>
    </xf>
    <xf numFmtId="0" fontId="0" fillId="14" borderId="10" xfId="0" applyFill="1" applyBorder="1"/>
    <xf numFmtId="0" fontId="4" fillId="14" borderId="1" xfId="0" applyFont="1" applyFill="1" applyBorder="1"/>
    <xf numFmtId="0" fontId="4" fillId="14" borderId="0" xfId="0" applyFont="1" applyFill="1"/>
    <xf numFmtId="0" fontId="6" fillId="14" borderId="0" xfId="0" applyFont="1" applyFill="1"/>
    <xf numFmtId="0" fontId="4" fillId="14" borderId="0" xfId="0" applyFont="1" applyFill="1" applyAlignment="1">
      <alignment horizontal="center"/>
    </xf>
    <xf numFmtId="0" fontId="4" fillId="14" borderId="2" xfId="0" applyFont="1" applyFill="1" applyBorder="1"/>
    <xf numFmtId="0" fontId="0" fillId="14" borderId="1" xfId="0" applyFill="1" applyBorder="1"/>
    <xf numFmtId="0" fontId="0" fillId="14" borderId="0" xfId="0" applyFill="1"/>
    <xf numFmtId="0" fontId="1" fillId="14" borderId="0" xfId="0" applyFont="1" applyFill="1"/>
    <xf numFmtId="0" fontId="0" fillId="14" borderId="0" xfId="0" applyFill="1" applyAlignment="1">
      <alignment horizontal="center"/>
    </xf>
    <xf numFmtId="0" fontId="0" fillId="14" borderId="2" xfId="0" applyFill="1" applyBorder="1"/>
    <xf numFmtId="0" fontId="10" fillId="14" borderId="1" xfId="0" applyFont="1" applyFill="1" applyBorder="1"/>
    <xf numFmtId="0" fontId="3" fillId="14" borderId="1" xfId="0" applyFont="1" applyFill="1" applyBorder="1"/>
    <xf numFmtId="0" fontId="4" fillId="14" borderId="3" xfId="0" applyFont="1" applyFill="1" applyBorder="1"/>
    <xf numFmtId="0" fontId="0" fillId="14" borderId="0" xfId="0" quotePrefix="1" applyFill="1" applyAlignment="1">
      <alignment horizontal="left"/>
    </xf>
    <xf numFmtId="0" fontId="10" fillId="14" borderId="0" xfId="0" applyFont="1" applyFill="1"/>
    <xf numFmtId="0" fontId="10" fillId="14" borderId="2" xfId="0" applyFont="1" applyFill="1" applyBorder="1"/>
    <xf numFmtId="0" fontId="18" fillId="14" borderId="0" xfId="0" applyFont="1" applyFill="1" applyAlignment="1">
      <alignment horizontal="center"/>
    </xf>
    <xf numFmtId="0" fontId="0" fillId="14" borderId="5" xfId="0" applyFill="1" applyBorder="1"/>
    <xf numFmtId="0" fontId="4" fillId="14" borderId="5" xfId="0" applyFont="1" applyFill="1" applyBorder="1"/>
    <xf numFmtId="0" fontId="4" fillId="14" borderId="4" xfId="0" applyFont="1" applyFill="1" applyBorder="1"/>
    <xf numFmtId="0" fontId="14" fillId="14" borderId="0" xfId="0" applyFont="1" applyFill="1" applyAlignment="1">
      <alignment horizontal="right"/>
    </xf>
    <xf numFmtId="0" fontId="4" fillId="14" borderId="0" xfId="0" applyFont="1" applyFill="1" applyAlignment="1">
      <alignment horizontal="right"/>
    </xf>
    <xf numFmtId="0" fontId="9" fillId="14" borderId="0" xfId="0" applyFont="1" applyFill="1" applyAlignment="1">
      <alignment horizontal="right"/>
    </xf>
    <xf numFmtId="0" fontId="0" fillId="14" borderId="0" xfId="0" applyFill="1" applyAlignment="1">
      <alignment horizontal="right"/>
    </xf>
    <xf numFmtId="0" fontId="16" fillId="14" borderId="0" xfId="0" applyFont="1" applyFill="1"/>
    <xf numFmtId="0" fontId="15" fillId="14" borderId="0" xfId="0" applyFont="1" applyFill="1"/>
    <xf numFmtId="0" fontId="3" fillId="14" borderId="2" xfId="0" applyFont="1" applyFill="1" applyBorder="1"/>
    <xf numFmtId="0" fontId="5" fillId="4" borderId="13" xfId="0" quotePrefix="1" applyFont="1" applyFill="1" applyBorder="1" applyAlignment="1">
      <alignment horizontal="right"/>
    </xf>
    <xf numFmtId="0" fontId="0" fillId="4" borderId="12" xfId="0" applyFill="1" applyBorder="1"/>
    <xf numFmtId="0" fontId="5" fillId="4" borderId="12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1" fillId="15" borderId="11" xfId="0" applyFont="1" applyFill="1" applyBorder="1"/>
    <xf numFmtId="0" fontId="0" fillId="15" borderId="11" xfId="0" applyFill="1" applyBorder="1"/>
    <xf numFmtId="0" fontId="0" fillId="16" borderId="24" xfId="0" applyFill="1" applyBorder="1"/>
    <xf numFmtId="0" fontId="1" fillId="0" borderId="20" xfId="0" applyFont="1" applyBorder="1"/>
    <xf numFmtId="0" fontId="16" fillId="0" borderId="20" xfId="0" applyFont="1" applyBorder="1"/>
    <xf numFmtId="168" fontId="0" fillId="0" borderId="45" xfId="0" applyNumberFormat="1" applyBorder="1"/>
    <xf numFmtId="168" fontId="5" fillId="0" borderId="45" xfId="0" applyNumberFormat="1" applyFont="1" applyBorder="1"/>
    <xf numFmtId="0" fontId="0" fillId="0" borderId="46" xfId="0" applyBorder="1"/>
    <xf numFmtId="0" fontId="0" fillId="0" borderId="2" xfId="0" applyBorder="1"/>
    <xf numFmtId="0" fontId="1" fillId="0" borderId="47" xfId="0" applyFont="1" applyBorder="1"/>
    <xf numFmtId="0" fontId="16" fillId="0" borderId="48" xfId="0" quotePrefix="1" applyFont="1" applyBorder="1" applyAlignment="1">
      <alignment horizontal="left"/>
    </xf>
    <xf numFmtId="14" fontId="5" fillId="0" borderId="12" xfId="0" applyNumberFormat="1" applyFont="1" applyBorder="1" applyAlignment="1">
      <alignment horizontal="right"/>
    </xf>
    <xf numFmtId="168" fontId="0" fillId="0" borderId="12" xfId="0" applyNumberFormat="1" applyBorder="1"/>
    <xf numFmtId="168" fontId="5" fillId="0" borderId="12" xfId="0" applyNumberFormat="1" applyFont="1" applyBorder="1"/>
    <xf numFmtId="0" fontId="5" fillId="0" borderId="50" xfId="0" applyFont="1" applyBorder="1"/>
    <xf numFmtId="0" fontId="20" fillId="0" borderId="1" xfId="0" applyFont="1" applyBorder="1" applyAlignment="1">
      <alignment horizontal="left"/>
    </xf>
    <xf numFmtId="0" fontId="0" fillId="0" borderId="47" xfId="0" applyBorder="1"/>
    <xf numFmtId="0" fontId="24" fillId="0" borderId="0" xfId="0" applyFont="1"/>
    <xf numFmtId="0" fontId="5" fillId="0" borderId="47" xfId="0" applyFont="1" applyBorder="1"/>
    <xf numFmtId="0" fontId="20" fillId="0" borderId="0" xfId="0" applyFont="1"/>
    <xf numFmtId="14" fontId="5" fillId="0" borderId="12" xfId="0" applyNumberFormat="1" applyFont="1" applyBorder="1"/>
    <xf numFmtId="168" fontId="25" fillId="0" borderId="12" xfId="0" applyNumberFormat="1" applyFont="1" applyBorder="1"/>
    <xf numFmtId="168" fontId="0" fillId="0" borderId="15" xfId="0" applyNumberFormat="1" applyBorder="1"/>
    <xf numFmtId="168" fontId="5" fillId="0" borderId="15" xfId="0" applyNumberFormat="1" applyFont="1" applyBorder="1"/>
    <xf numFmtId="0" fontId="16" fillId="0" borderId="3" xfId="0" applyFont="1" applyBorder="1"/>
    <xf numFmtId="0" fontId="26" fillId="0" borderId="47" xfId="0" applyFont="1" applyBorder="1"/>
    <xf numFmtId="0" fontId="16" fillId="0" borderId="48" xfId="0" applyFont="1" applyBorder="1" applyAlignment="1">
      <alignment horizontal="left"/>
    </xf>
    <xf numFmtId="0" fontId="0" fillId="0" borderId="50" xfId="0" applyBorder="1"/>
    <xf numFmtId="0" fontId="20" fillId="0" borderId="1" xfId="0" applyFont="1" applyBorder="1"/>
    <xf numFmtId="0" fontId="0" fillId="0" borderId="47" xfId="0" applyBorder="1" applyAlignment="1">
      <alignment horizontal="justify"/>
    </xf>
    <xf numFmtId="0" fontId="30" fillId="0" borderId="47" xfId="0" applyFont="1" applyBorder="1"/>
    <xf numFmtId="0" fontId="30" fillId="0" borderId="47" xfId="0" applyFont="1" applyBorder="1" applyAlignment="1">
      <alignment horizontal="justify"/>
    </xf>
    <xf numFmtId="0" fontId="16" fillId="0" borderId="19" xfId="0" applyFont="1" applyBorder="1"/>
    <xf numFmtId="0" fontId="16" fillId="0" borderId="16" xfId="0" applyFont="1" applyBorder="1" applyAlignment="1">
      <alignment horizontal="left"/>
    </xf>
    <xf numFmtId="14" fontId="0" fillId="0" borderId="12" xfId="0" applyNumberFormat="1" applyBorder="1"/>
    <xf numFmtId="0" fontId="5" fillId="0" borderId="50" xfId="2349" applyFont="1" applyBorder="1" applyAlignment="1" applyProtection="1"/>
    <xf numFmtId="0" fontId="24" fillId="0" borderId="47" xfId="0" applyFont="1" applyBorder="1"/>
    <xf numFmtId="0" fontId="5" fillId="0" borderId="47" xfId="0" applyFont="1" applyBorder="1" applyAlignment="1">
      <alignment horizontal="justify"/>
    </xf>
    <xf numFmtId="168" fontId="26" fillId="0" borderId="12" xfId="0" applyNumberFormat="1" applyFont="1" applyBorder="1"/>
    <xf numFmtId="0" fontId="16" fillId="0" borderId="17" xfId="0" applyFont="1" applyBorder="1"/>
    <xf numFmtId="14" fontId="0" fillId="0" borderId="51" xfId="0" applyNumberFormat="1" applyBorder="1"/>
    <xf numFmtId="168" fontId="16" fillId="0" borderId="45" xfId="0" applyNumberFormat="1" applyFont="1" applyBorder="1"/>
    <xf numFmtId="0" fontId="5" fillId="0" borderId="19" xfId="0" applyFont="1" applyBorder="1"/>
    <xf numFmtId="0" fontId="0" fillId="0" borderId="52" xfId="0" applyBorder="1"/>
    <xf numFmtId="168" fontId="0" fillId="0" borderId="52" xfId="0" applyNumberFormat="1" applyBorder="1"/>
    <xf numFmtId="14" fontId="0" fillId="0" borderId="0" xfId="0" applyNumberFormat="1"/>
    <xf numFmtId="168" fontId="0" fillId="0" borderId="0" xfId="0" applyNumberFormat="1"/>
    <xf numFmtId="0" fontId="0" fillId="16" borderId="22" xfId="0" applyFill="1" applyBorder="1"/>
    <xf numFmtId="14" fontId="5" fillId="0" borderId="51" xfId="0" applyNumberFormat="1" applyFont="1" applyBorder="1" applyAlignment="1">
      <alignment horizontal="right"/>
    </xf>
    <xf numFmtId="0" fontId="26" fillId="0" borderId="6" xfId="0" applyFont="1" applyBorder="1"/>
    <xf numFmtId="14" fontId="5" fillId="0" borderId="2" xfId="0" applyNumberFormat="1" applyFont="1" applyBorder="1" applyAlignment="1">
      <alignment horizontal="right"/>
    </xf>
    <xf numFmtId="14" fontId="0" fillId="0" borderId="2" xfId="0" applyNumberFormat="1" applyBorder="1"/>
    <xf numFmtId="0" fontId="20" fillId="0" borderId="47" xfId="0" applyFont="1" applyBorder="1"/>
    <xf numFmtId="14" fontId="25" fillId="0" borderId="52" xfId="0" applyNumberFormat="1" applyFont="1" applyBorder="1"/>
    <xf numFmtId="0" fontId="16" fillId="0" borderId="14" xfId="0" applyFont="1" applyBorder="1" applyAlignment="1">
      <alignment horizontal="left"/>
    </xf>
    <xf numFmtId="14" fontId="0" fillId="0" borderId="52" xfId="0" applyNumberFormat="1" applyBorder="1"/>
    <xf numFmtId="0" fontId="16" fillId="0" borderId="37" xfId="0" applyFont="1" applyBorder="1"/>
    <xf numFmtId="14" fontId="0" fillId="0" borderId="15" xfId="0" applyNumberFormat="1" applyBorder="1"/>
    <xf numFmtId="0" fontId="1" fillId="15" borderId="39" xfId="0" applyFont="1" applyFill="1" applyBorder="1"/>
    <xf numFmtId="0" fontId="16" fillId="0" borderId="48" xfId="0" quotePrefix="1" applyFont="1" applyBorder="1"/>
    <xf numFmtId="0" fontId="24" fillId="0" borderId="17" xfId="0" applyFont="1" applyBorder="1"/>
    <xf numFmtId="0" fontId="26" fillId="0" borderId="50" xfId="0" applyFont="1" applyBorder="1"/>
    <xf numFmtId="0" fontId="16" fillId="0" borderId="14" xfId="0" applyFont="1" applyBorder="1"/>
    <xf numFmtId="168" fontId="25" fillId="0" borderId="15" xfId="0" applyNumberFormat="1" applyFont="1" applyBorder="1"/>
    <xf numFmtId="0" fontId="32" fillId="0" borderId="50" xfId="0" applyFont="1" applyBorder="1"/>
    <xf numFmtId="0" fontId="5" fillId="0" borderId="46" xfId="0" applyFont="1" applyBorder="1"/>
    <xf numFmtId="17" fontId="16" fillId="0" borderId="48" xfId="0" quotePrefix="1" applyNumberFormat="1" applyFont="1" applyBorder="1"/>
    <xf numFmtId="0" fontId="20" fillId="0" borderId="47" xfId="0" applyFont="1" applyBorder="1" applyAlignment="1">
      <alignment horizontal="left"/>
    </xf>
    <xf numFmtId="0" fontId="33" fillId="0" borderId="47" xfId="0" applyFont="1" applyBorder="1"/>
    <xf numFmtId="0" fontId="16" fillId="0" borderId="40" xfId="0" applyFont="1" applyBorder="1"/>
    <xf numFmtId="0" fontId="29" fillId="0" borderId="1" xfId="2349" applyBorder="1" applyAlignment="1" applyProtection="1"/>
    <xf numFmtId="0" fontId="0" fillId="0" borderId="48" xfId="0" applyBorder="1"/>
    <xf numFmtId="0" fontId="1" fillId="15" borderId="30" xfId="0" applyFont="1" applyFill="1" applyBorder="1"/>
    <xf numFmtId="0" fontId="34" fillId="0" borderId="0" xfId="0" applyFont="1"/>
    <xf numFmtId="0" fontId="5" fillId="0" borderId="38" xfId="2349" applyFont="1" applyBorder="1" applyAlignment="1" applyProtection="1"/>
    <xf numFmtId="0" fontId="20" fillId="0" borderId="1" xfId="2349" applyFont="1" applyBorder="1" applyAlignment="1" applyProtection="1"/>
    <xf numFmtId="17" fontId="16" fillId="0" borderId="48" xfId="0" quotePrefix="1" applyNumberFormat="1" applyFont="1" applyBorder="1" applyAlignment="1">
      <alignment horizontal="left"/>
    </xf>
    <xf numFmtId="168" fontId="5" fillId="0" borderId="0" xfId="0" applyNumberFormat="1" applyFont="1"/>
    <xf numFmtId="0" fontId="5" fillId="0" borderId="1" xfId="2349" applyFont="1" applyBorder="1" applyAlignment="1" applyProtection="1"/>
    <xf numFmtId="0" fontId="1" fillId="15" borderId="11" xfId="0" applyFont="1" applyFill="1" applyBorder="1" applyAlignment="1">
      <alignment horizontal="right"/>
    </xf>
    <xf numFmtId="0" fontId="1" fillId="0" borderId="17" xfId="0" applyFont="1" applyBorder="1"/>
    <xf numFmtId="0" fontId="1" fillId="0" borderId="8" xfId="0" applyFont="1" applyBorder="1"/>
    <xf numFmtId="0" fontId="20" fillId="0" borderId="8" xfId="0" applyFont="1" applyBorder="1"/>
    <xf numFmtId="0" fontId="24" fillId="0" borderId="8" xfId="0" applyFont="1" applyBorder="1"/>
    <xf numFmtId="0" fontId="20" fillId="0" borderId="6" xfId="0" applyFont="1" applyBorder="1"/>
    <xf numFmtId="0" fontId="20" fillId="0" borderId="17" xfId="0" applyFont="1" applyBorder="1"/>
    <xf numFmtId="14" fontId="24" fillId="0" borderId="49" xfId="0" applyNumberFormat="1" applyFont="1" applyBorder="1" applyAlignment="1">
      <alignment horizontal="right"/>
    </xf>
    <xf numFmtId="14" fontId="35" fillId="0" borderId="12" xfId="0" applyNumberFormat="1" applyFont="1" applyBorder="1" applyAlignment="1">
      <alignment horizontal="right"/>
    </xf>
    <xf numFmtId="0" fontId="16" fillId="0" borderId="47" xfId="0" applyFont="1" applyBorder="1"/>
    <xf numFmtId="168" fontId="34" fillId="0" borderId="12" xfId="0" applyNumberFormat="1" applyFont="1" applyBorder="1"/>
    <xf numFmtId="0" fontId="26" fillId="0" borderId="38" xfId="0" applyFont="1" applyBorder="1"/>
    <xf numFmtId="0" fontId="5" fillId="0" borderId="50" xfId="2349" quotePrefix="1" applyFont="1" applyBorder="1" applyAlignment="1" applyProtection="1"/>
    <xf numFmtId="0" fontId="26" fillId="0" borderId="1" xfId="0" applyFont="1" applyBorder="1"/>
    <xf numFmtId="0" fontId="20" fillId="0" borderId="2" xfId="0" applyFont="1" applyBorder="1"/>
    <xf numFmtId="0" fontId="0" fillId="0" borderId="50" xfId="0" quotePrefix="1" applyBorder="1"/>
    <xf numFmtId="168" fontId="34" fillId="0" borderId="45" xfId="0" applyNumberFormat="1" applyFont="1" applyBorder="1"/>
    <xf numFmtId="14" fontId="37" fillId="0" borderId="12" xfId="0" applyNumberFormat="1" applyFont="1" applyBorder="1"/>
    <xf numFmtId="168" fontId="34" fillId="0" borderId="15" xfId="0" applyNumberFormat="1" applyFont="1" applyBorder="1"/>
    <xf numFmtId="14" fontId="16" fillId="0" borderId="12" xfId="0" applyNumberFormat="1" applyFont="1" applyBorder="1"/>
    <xf numFmtId="14" fontId="16" fillId="0" borderId="15" xfId="0" applyNumberFormat="1" applyFont="1" applyBorder="1"/>
    <xf numFmtId="16" fontId="16" fillId="0" borderId="48" xfId="0" quotePrefix="1" applyNumberFormat="1" applyFont="1" applyBorder="1" applyAlignment="1">
      <alignment horizontal="left"/>
    </xf>
    <xf numFmtId="14" fontId="16" fillId="0" borderId="51" xfId="0" quotePrefix="1" applyNumberFormat="1" applyFont="1" applyBorder="1" applyAlignment="1">
      <alignment horizontal="right"/>
    </xf>
    <xf numFmtId="14" fontId="16" fillId="0" borderId="2" xfId="0" applyNumberFormat="1" applyFont="1" applyBorder="1"/>
    <xf numFmtId="0" fontId="0" fillId="0" borderId="10" xfId="0" applyBorder="1" applyAlignment="1">
      <alignment horizontal="right"/>
    </xf>
    <xf numFmtId="14" fontId="24" fillId="0" borderId="2" xfId="0" applyNumberFormat="1" applyFont="1" applyBorder="1"/>
    <xf numFmtId="0" fontId="26" fillId="0" borderId="3" xfId="0" applyFont="1" applyBorder="1"/>
    <xf numFmtId="0" fontId="0" fillId="0" borderId="0" xfId="0" applyAlignment="1">
      <alignment horizontal="left"/>
    </xf>
    <xf numFmtId="0" fontId="29" fillId="0" borderId="50" xfId="2349" applyBorder="1" applyAlignment="1" applyProtection="1"/>
    <xf numFmtId="17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0" fontId="0" fillId="17" borderId="0" xfId="0" applyNumberForma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/>
    <xf numFmtId="0" fontId="40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5" borderId="8" xfId="0" applyFill="1" applyBorder="1"/>
    <xf numFmtId="16" fontId="0" fillId="0" borderId="1" xfId="0" quotePrefix="1" applyNumberFormat="1" applyBorder="1"/>
    <xf numFmtId="0" fontId="0" fillId="5" borderId="27" xfId="0" applyFill="1" applyBorder="1"/>
    <xf numFmtId="16" fontId="0" fillId="8" borderId="6" xfId="0" quotePrefix="1" applyNumberFormat="1" applyFill="1" applyBorder="1"/>
    <xf numFmtId="16" fontId="0" fillId="8" borderId="1" xfId="0" quotePrefix="1" applyNumberFormat="1" applyFill="1" applyBorder="1"/>
    <xf numFmtId="0" fontId="0" fillId="9" borderId="29" xfId="0" applyFill="1" applyBorder="1"/>
    <xf numFmtId="0" fontId="5" fillId="6" borderId="0" xfId="0" applyFont="1" applyFill="1"/>
    <xf numFmtId="0" fontId="1" fillId="6" borderId="17" xfId="0" applyFont="1" applyFill="1" applyBorder="1"/>
    <xf numFmtId="0" fontId="4" fillId="6" borderId="18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4" fillId="6" borderId="8" xfId="0" applyFont="1" applyFill="1" applyBorder="1"/>
    <xf numFmtId="0" fontId="4" fillId="6" borderId="0" xfId="0" applyFont="1" applyFill="1"/>
    <xf numFmtId="0" fontId="4" fillId="6" borderId="29" xfId="0" applyFont="1" applyFill="1" applyBorder="1"/>
    <xf numFmtId="0" fontId="16" fillId="5" borderId="53" xfId="0" applyFont="1" applyFill="1" applyBorder="1"/>
    <xf numFmtId="0" fontId="16" fillId="0" borderId="53" xfId="0" applyFont="1" applyBorder="1"/>
    <xf numFmtId="0" fontId="16" fillId="0" borderId="54" xfId="0" applyFont="1" applyBorder="1"/>
    <xf numFmtId="0" fontId="0" fillId="2" borderId="0" xfId="0" applyFill="1" applyAlignment="1">
      <alignment horizontal="center"/>
    </xf>
    <xf numFmtId="14" fontId="24" fillId="0" borderId="15" xfId="0" applyNumberFormat="1" applyFont="1" applyBorder="1"/>
    <xf numFmtId="0" fontId="21" fillId="0" borderId="0" xfId="0" applyFont="1"/>
    <xf numFmtId="0" fontId="0" fillId="0" borderId="50" xfId="2349" quotePrefix="1" applyFont="1" applyBorder="1" applyAlignment="1" applyProtection="1"/>
    <xf numFmtId="0" fontId="2" fillId="8" borderId="23" xfId="0" applyFont="1" applyFill="1" applyBorder="1"/>
    <xf numFmtId="0" fontId="2" fillId="8" borderId="24" xfId="0" applyFont="1" applyFill="1" applyBorder="1"/>
    <xf numFmtId="0" fontId="34" fillId="0" borderId="46" xfId="0" applyFont="1" applyBorder="1"/>
    <xf numFmtId="9" fontId="0" fillId="0" borderId="0" xfId="0" applyNumberFormat="1"/>
    <xf numFmtId="0" fontId="34" fillId="0" borderId="47" xfId="0" applyFont="1" applyBorder="1"/>
    <xf numFmtId="0" fontId="24" fillId="0" borderId="1" xfId="0" applyFont="1" applyBorder="1"/>
    <xf numFmtId="0" fontId="0" fillId="0" borderId="46" xfId="2349" applyFont="1" applyBorder="1" applyAlignment="1" applyProtection="1"/>
    <xf numFmtId="0" fontId="29" fillId="0" borderId="0" xfId="2349" applyAlignment="1" applyProtection="1"/>
    <xf numFmtId="0" fontId="34" fillId="0" borderId="50" xfId="0" applyFont="1" applyBorder="1"/>
    <xf numFmtId="0" fontId="24" fillId="0" borderId="6" xfId="0" applyFont="1" applyBorder="1"/>
    <xf numFmtId="0" fontId="16" fillId="0" borderId="2" xfId="0" applyFont="1" applyBorder="1"/>
    <xf numFmtId="0" fontId="5" fillId="0" borderId="18" xfId="0" applyFont="1" applyBorder="1"/>
    <xf numFmtId="0" fontId="5" fillId="0" borderId="29" xfId="0" applyFont="1" applyBorder="1"/>
    <xf numFmtId="0" fontId="45" fillId="0" borderId="20" xfId="0" applyFont="1" applyBorder="1"/>
    <xf numFmtId="16" fontId="0" fillId="0" borderId="8" xfId="0" quotePrefix="1" applyNumberFormat="1" applyBorder="1"/>
    <xf numFmtId="0" fontId="47" fillId="0" borderId="0" xfId="0" applyFont="1"/>
    <xf numFmtId="0" fontId="4" fillId="6" borderId="14" xfId="0" applyFont="1" applyFill="1" applyBorder="1"/>
    <xf numFmtId="0" fontId="20" fillId="0" borderId="14" xfId="0" applyFont="1" applyBorder="1"/>
    <xf numFmtId="0" fontId="49" fillId="0" borderId="0" xfId="0" applyFont="1"/>
    <xf numFmtId="14" fontId="16" fillId="0" borderId="2" xfId="0" quotePrefix="1" applyNumberFormat="1" applyFont="1" applyBorder="1" applyAlignment="1">
      <alignment horizontal="right"/>
    </xf>
    <xf numFmtId="0" fontId="34" fillId="0" borderId="1" xfId="0" applyFont="1" applyBorder="1"/>
    <xf numFmtId="14" fontId="16" fillId="0" borderId="2" xfId="0" applyNumberFormat="1" applyFont="1" applyBorder="1" applyAlignment="1">
      <alignment horizontal="right"/>
    </xf>
    <xf numFmtId="14" fontId="16" fillId="0" borderId="52" xfId="0" applyNumberFormat="1" applyFont="1" applyBorder="1" applyAlignment="1">
      <alignment horizontal="right"/>
    </xf>
    <xf numFmtId="14" fontId="27" fillId="0" borderId="2" xfId="0" applyNumberFormat="1" applyFont="1" applyBorder="1" applyAlignment="1">
      <alignment horizontal="right"/>
    </xf>
    <xf numFmtId="14" fontId="12" fillId="0" borderId="52" xfId="0" applyNumberFormat="1" applyFont="1" applyBorder="1" applyAlignment="1">
      <alignment horizontal="right"/>
    </xf>
    <xf numFmtId="14" fontId="27" fillId="0" borderId="2" xfId="0" applyNumberFormat="1" applyFont="1" applyBorder="1"/>
    <xf numFmtId="14" fontId="0" fillId="0" borderId="29" xfId="0" applyNumberFormat="1" applyBorder="1"/>
    <xf numFmtId="14" fontId="24" fillId="0" borderId="2" xfId="0" applyNumberFormat="1" applyFont="1" applyBorder="1" applyAlignment="1">
      <alignment horizontal="right"/>
    </xf>
    <xf numFmtId="0" fontId="50" fillId="15" borderId="11" xfId="0" applyFont="1" applyFill="1" applyBorder="1" applyAlignment="1">
      <alignment horizontal="right"/>
    </xf>
    <xf numFmtId="169" fontId="27" fillId="0" borderId="51" xfId="0" quotePrefix="1" applyNumberFormat="1" applyFont="1" applyBorder="1" applyAlignment="1">
      <alignment horizontal="right"/>
    </xf>
    <xf numFmtId="169" fontId="27" fillId="0" borderId="2" xfId="0" applyNumberFormat="1" applyFont="1" applyBorder="1"/>
    <xf numFmtId="14" fontId="27" fillId="0" borderId="51" xfId="0" quotePrefix="1" applyNumberFormat="1" applyFont="1" applyBorder="1" applyAlignment="1">
      <alignment horizontal="right"/>
    </xf>
    <xf numFmtId="0" fontId="1" fillId="15" borderId="10" xfId="0" applyFont="1" applyFill="1" applyBorder="1"/>
    <xf numFmtId="14" fontId="20" fillId="0" borderId="2" xfId="0" applyNumberFormat="1" applyFont="1" applyBorder="1"/>
    <xf numFmtId="14" fontId="5" fillId="0" borderId="2" xfId="0" applyNumberFormat="1" applyFont="1" applyBorder="1"/>
    <xf numFmtId="14" fontId="5" fillId="0" borderId="52" xfId="0" applyNumberFormat="1" applyFont="1" applyBorder="1"/>
    <xf numFmtId="14" fontId="27" fillId="0" borderId="2" xfId="0" applyNumberFormat="1" applyFont="1" applyBorder="1" applyAlignment="1">
      <alignment horizontal="left"/>
    </xf>
    <xf numFmtId="14" fontId="26" fillId="0" borderId="2" xfId="0" applyNumberFormat="1" applyFont="1" applyBorder="1"/>
    <xf numFmtId="14" fontId="5" fillId="0" borderId="52" xfId="0" applyNumberFormat="1" applyFont="1" applyBorder="1" applyAlignment="1">
      <alignment horizontal="right"/>
    </xf>
    <xf numFmtId="0" fontId="28" fillId="0" borderId="17" xfId="0" applyFont="1" applyBorder="1" applyAlignment="1">
      <alignment horizontal="left"/>
    </xf>
    <xf numFmtId="14" fontId="28" fillId="0" borderId="8" xfId="0" applyNumberFormat="1" applyFont="1" applyBorder="1"/>
    <xf numFmtId="14" fontId="0" fillId="0" borderId="18" xfId="0" applyNumberFormat="1" applyBorder="1"/>
    <xf numFmtId="0" fontId="44" fillId="0" borderId="29" xfId="0" applyFont="1" applyBorder="1"/>
    <xf numFmtId="14" fontId="16" fillId="0" borderId="2" xfId="0" applyNumberFormat="1" applyFont="1" applyBorder="1" applyAlignment="1">
      <alignment horizontal="left"/>
    </xf>
    <xf numFmtId="168" fontId="16" fillId="0" borderId="51" xfId="0" applyNumberFormat="1" applyFont="1" applyBorder="1"/>
    <xf numFmtId="168" fontId="27" fillId="0" borderId="51" xfId="0" applyNumberFormat="1" applyFont="1" applyBorder="1"/>
    <xf numFmtId="168" fontId="34" fillId="0" borderId="52" xfId="0" applyNumberFormat="1" applyFont="1" applyBorder="1"/>
    <xf numFmtId="14" fontId="16" fillId="0" borderId="0" xfId="0" applyNumberFormat="1" applyFont="1" applyAlignment="1">
      <alignment horizontal="center"/>
    </xf>
    <xf numFmtId="0" fontId="27" fillId="0" borderId="0" xfId="0" applyFont="1"/>
    <xf numFmtId="14" fontId="0" fillId="0" borderId="2" xfId="0" applyNumberFormat="1" applyBorder="1" applyAlignment="1">
      <alignment horizontal="left"/>
    </xf>
    <xf numFmtId="0" fontId="24" fillId="0" borderId="17" xfId="0" applyFont="1" applyBorder="1" applyAlignment="1">
      <alignment horizontal="left"/>
    </xf>
    <xf numFmtId="14" fontId="27" fillId="0" borderId="2" xfId="0" quotePrefix="1" applyNumberFormat="1" applyFont="1" applyBorder="1" applyAlignment="1">
      <alignment horizontal="right"/>
    </xf>
    <xf numFmtId="14" fontId="12" fillId="0" borderId="2" xfId="0" applyNumberFormat="1" applyFont="1" applyBorder="1"/>
    <xf numFmtId="14" fontId="31" fillId="0" borderId="52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24" fillId="0" borderId="8" xfId="0" applyFont="1" applyBorder="1" applyAlignment="1">
      <alignment horizontal="right"/>
    </xf>
    <xf numFmtId="14" fontId="20" fillId="0" borderId="52" xfId="0" applyNumberFormat="1" applyFont="1" applyBorder="1"/>
    <xf numFmtId="0" fontId="24" fillId="0" borderId="14" xfId="0" applyFont="1" applyBorder="1"/>
    <xf numFmtId="0" fontId="16" fillId="0" borderId="5" xfId="0" applyFont="1" applyBorder="1"/>
    <xf numFmtId="0" fontId="0" fillId="0" borderId="50" xfId="2349" applyFont="1" applyBorder="1" applyAlignment="1" applyProtection="1"/>
    <xf numFmtId="14" fontId="27" fillId="0" borderId="47" xfId="0" applyNumberFormat="1" applyFont="1" applyBorder="1"/>
    <xf numFmtId="14" fontId="16" fillId="0" borderId="47" xfId="0" applyNumberFormat="1" applyFont="1" applyBorder="1"/>
    <xf numFmtId="0" fontId="5" fillId="0" borderId="48" xfId="0" applyFont="1" applyBorder="1"/>
    <xf numFmtId="14" fontId="31" fillId="0" borderId="47" xfId="0" quotePrefix="1" applyNumberFormat="1" applyFont="1" applyBorder="1"/>
    <xf numFmtId="14" fontId="16" fillId="0" borderId="48" xfId="0" applyNumberFormat="1" applyFont="1" applyBorder="1"/>
    <xf numFmtId="0" fontId="27" fillId="0" borderId="19" xfId="0" applyFont="1" applyBorder="1"/>
    <xf numFmtId="0" fontId="20" fillId="0" borderId="18" xfId="0" applyFont="1" applyBorder="1"/>
    <xf numFmtId="14" fontId="0" fillId="0" borderId="4" xfId="0" applyNumberFormat="1" applyBorder="1"/>
    <xf numFmtId="14" fontId="34" fillId="0" borderId="52" xfId="0" applyNumberFormat="1" applyFont="1" applyBorder="1" applyAlignment="1">
      <alignment horizontal="right"/>
    </xf>
    <xf numFmtId="14" fontId="27" fillId="0" borderId="52" xfId="0" applyNumberFormat="1" applyFont="1" applyBorder="1" applyAlignment="1">
      <alignment horizontal="right"/>
    </xf>
    <xf numFmtId="14" fontId="36" fillId="0" borderId="52" xfId="0" applyNumberFormat="1" applyFont="1" applyBorder="1"/>
    <xf numFmtId="14" fontId="16" fillId="0" borderId="2" xfId="0" quotePrefix="1" applyNumberFormat="1" applyFont="1" applyBorder="1"/>
    <xf numFmtId="14" fontId="37" fillId="0" borderId="52" xfId="0" applyNumberFormat="1" applyFont="1" applyBorder="1"/>
    <xf numFmtId="14" fontId="38" fillId="0" borderId="2" xfId="0" quotePrefix="1" applyNumberFormat="1" applyFont="1" applyBorder="1" applyAlignment="1">
      <alignment horizontal="right"/>
    </xf>
    <xf numFmtId="14" fontId="16" fillId="0" borderId="45" xfId="0" quotePrefix="1" applyNumberFormat="1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169" fontId="16" fillId="0" borderId="20" xfId="0" quotePrefix="1" applyNumberFormat="1" applyFont="1" applyBorder="1" applyAlignment="1">
      <alignment horizontal="right"/>
    </xf>
    <xf numFmtId="169" fontId="16" fillId="0" borderId="47" xfId="0" quotePrefix="1" applyNumberFormat="1" applyFont="1" applyBorder="1" applyAlignment="1">
      <alignment horizontal="right"/>
    </xf>
    <xf numFmtId="14" fontId="38" fillId="0" borderId="47" xfId="0" applyNumberFormat="1" applyFont="1" applyBorder="1"/>
    <xf numFmtId="14" fontId="27" fillId="0" borderId="47" xfId="0" quotePrefix="1" applyNumberFormat="1" applyFont="1" applyBorder="1"/>
    <xf numFmtId="169" fontId="24" fillId="0" borderId="47" xfId="0" quotePrefix="1" applyNumberFormat="1" applyFont="1" applyBorder="1" applyAlignment="1">
      <alignment horizontal="right"/>
    </xf>
    <xf numFmtId="14" fontId="24" fillId="0" borderId="47" xfId="0" applyNumberFormat="1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right"/>
    </xf>
    <xf numFmtId="14" fontId="16" fillId="0" borderId="47" xfId="0" quotePrefix="1" applyNumberFormat="1" applyFont="1" applyBorder="1"/>
    <xf numFmtId="169" fontId="16" fillId="0" borderId="48" xfId="0" applyNumberFormat="1" applyFont="1" applyBorder="1"/>
    <xf numFmtId="169" fontId="16" fillId="0" borderId="47" xfId="0" applyNumberFormat="1" applyFont="1" applyBorder="1"/>
    <xf numFmtId="169" fontId="0" fillId="0" borderId="48" xfId="0" applyNumberFormat="1" applyBorder="1"/>
    <xf numFmtId="169" fontId="16" fillId="0" borderId="47" xfId="0" applyNumberFormat="1" applyFont="1" applyBorder="1" applyAlignment="1">
      <alignment horizontal="right"/>
    </xf>
    <xf numFmtId="169" fontId="27" fillId="0" borderId="47" xfId="0" quotePrefix="1" applyNumberFormat="1" applyFont="1" applyBorder="1" applyAlignment="1">
      <alignment horizontal="right"/>
    </xf>
    <xf numFmtId="169" fontId="38" fillId="0" borderId="48" xfId="0" applyNumberFormat="1" applyFont="1" applyBorder="1"/>
    <xf numFmtId="169" fontId="38" fillId="0" borderId="47" xfId="0" applyNumberFormat="1" applyFont="1" applyBorder="1" applyAlignment="1">
      <alignment horizontal="right"/>
    </xf>
    <xf numFmtId="169" fontId="38" fillId="0" borderId="47" xfId="0" applyNumberFormat="1" applyFont="1" applyBorder="1"/>
    <xf numFmtId="0" fontId="34" fillId="0" borderId="47" xfId="0" applyFont="1" applyBorder="1" applyAlignment="1">
      <alignment horizontal="right"/>
    </xf>
    <xf numFmtId="14" fontId="38" fillId="0" borderId="47" xfId="0" quotePrefix="1" applyNumberFormat="1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4" fontId="27" fillId="0" borderId="47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51" fillId="14" borderId="7" xfId="0" applyFont="1" applyFill="1" applyBorder="1"/>
    <xf numFmtId="0" fontId="16" fillId="0" borderId="6" xfId="0" applyFont="1" applyBorder="1"/>
    <xf numFmtId="0" fontId="52" fillId="0" borderId="0" xfId="0" applyFont="1"/>
    <xf numFmtId="0" fontId="1" fillId="15" borderId="30" xfId="0" applyFont="1" applyFill="1" applyBorder="1" applyAlignment="1">
      <alignment horizontal="right"/>
    </xf>
    <xf numFmtId="0" fontId="0" fillId="18" borderId="44" xfId="0" applyFill="1" applyBorder="1"/>
    <xf numFmtId="0" fontId="0" fillId="18" borderId="43" xfId="0" applyFill="1" applyBorder="1"/>
    <xf numFmtId="0" fontId="1" fillId="0" borderId="55" xfId="0" applyFont="1" applyBorder="1" applyAlignment="1">
      <alignment horizontal="right"/>
    </xf>
    <xf numFmtId="0" fontId="0" fillId="0" borderId="55" xfId="0" applyBorder="1"/>
    <xf numFmtId="0" fontId="1" fillId="0" borderId="54" xfId="0" applyFont="1" applyBorder="1" applyAlignment="1">
      <alignment horizontal="right"/>
    </xf>
    <xf numFmtId="169" fontId="27" fillId="0" borderId="47" xfId="0" applyNumberFormat="1" applyFont="1" applyBorder="1"/>
    <xf numFmtId="169" fontId="27" fillId="0" borderId="47" xfId="0" applyNumberFormat="1" applyFont="1" applyBorder="1" applyAlignment="1">
      <alignment horizontal="right"/>
    </xf>
    <xf numFmtId="0" fontId="1" fillId="0" borderId="55" xfId="0" applyFont="1" applyBorder="1"/>
    <xf numFmtId="0" fontId="1" fillId="0" borderId="54" xfId="0" applyFont="1" applyBorder="1"/>
    <xf numFmtId="14" fontId="27" fillId="0" borderId="20" xfId="0" quotePrefix="1" applyNumberFormat="1" applyFont="1" applyBorder="1" applyAlignment="1">
      <alignment horizontal="right"/>
    </xf>
    <xf numFmtId="14" fontId="0" fillId="0" borderId="5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5" fillId="0" borderId="15" xfId="0" applyFont="1" applyBorder="1"/>
    <xf numFmtId="14" fontId="12" fillId="0" borderId="15" xfId="0" applyNumberFormat="1" applyFont="1" applyBorder="1"/>
    <xf numFmtId="169" fontId="27" fillId="0" borderId="45" xfId="0" quotePrefix="1" applyNumberFormat="1" applyFont="1" applyBorder="1" applyAlignment="1">
      <alignment horizontal="right"/>
    </xf>
    <xf numFmtId="169" fontId="27" fillId="0" borderId="12" xfId="0" applyNumberFormat="1" applyFont="1" applyBorder="1"/>
    <xf numFmtId="14" fontId="27" fillId="0" borderId="15" xfId="0" applyNumberFormat="1" applyFont="1" applyBorder="1"/>
    <xf numFmtId="0" fontId="27" fillId="0" borderId="0" xfId="0" applyFont="1" applyAlignment="1">
      <alignment horizontal="center"/>
    </xf>
    <xf numFmtId="14" fontId="0" fillId="0" borderId="18" xfId="0" applyNumberFormat="1" applyBorder="1" applyAlignment="1">
      <alignment horizontal="center"/>
    </xf>
    <xf numFmtId="0" fontId="1" fillId="15" borderId="56" xfId="0" applyFont="1" applyFill="1" applyBorder="1" applyAlignment="1">
      <alignment horizontal="right"/>
    </xf>
    <xf numFmtId="0" fontId="53" fillId="0" borderId="0" xfId="0" applyFont="1"/>
    <xf numFmtId="0" fontId="27" fillId="0" borderId="1" xfId="0" applyFont="1" applyBorder="1"/>
    <xf numFmtId="0" fontId="54" fillId="0" borderId="0" xfId="0" applyFont="1"/>
    <xf numFmtId="0" fontId="30" fillId="0" borderId="0" xfId="0" applyFont="1"/>
    <xf numFmtId="14" fontId="55" fillId="0" borderId="0" xfId="0" applyNumberFormat="1" applyFont="1"/>
    <xf numFmtId="14" fontId="30" fillId="0" borderId="0" xfId="0" applyNumberFormat="1" applyFont="1"/>
    <xf numFmtId="0" fontId="16" fillId="0" borderId="8" xfId="0" applyFont="1" applyBorder="1" applyAlignment="1">
      <alignment horizontal="left"/>
    </xf>
    <xf numFmtId="0" fontId="57" fillId="0" borderId="0" xfId="0" applyFont="1"/>
    <xf numFmtId="14" fontId="24" fillId="0" borderId="2" xfId="0" applyNumberFormat="1" applyFont="1" applyBorder="1" applyAlignment="1">
      <alignment horizontal="left"/>
    </xf>
    <xf numFmtId="0" fontId="20" fillId="0" borderId="3" xfId="0" applyFont="1" applyBorder="1"/>
    <xf numFmtId="164" fontId="58" fillId="0" borderId="0" xfId="0" applyNumberFormat="1" applyFont="1" applyAlignment="1">
      <alignment horizontal="right"/>
    </xf>
    <xf numFmtId="0" fontId="27" fillId="0" borderId="9" xfId="0" applyFont="1" applyBorder="1"/>
    <xf numFmtId="0" fontId="27" fillId="3" borderId="0" xfId="0" applyFont="1" applyFill="1"/>
    <xf numFmtId="0" fontId="27" fillId="0" borderId="8" xfId="0" applyFont="1" applyBorder="1"/>
    <xf numFmtId="0" fontId="59" fillId="3" borderId="11" xfId="0" applyFont="1" applyFill="1" applyBorder="1" applyAlignment="1">
      <alignment horizontal="center"/>
    </xf>
    <xf numFmtId="164" fontId="59" fillId="3" borderId="12" xfId="0" applyNumberFormat="1" applyFont="1" applyFill="1" applyBorder="1" applyAlignment="1">
      <alignment horizontal="center"/>
    </xf>
    <xf numFmtId="0" fontId="34" fillId="3" borderId="12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/>
    </xf>
    <xf numFmtId="0" fontId="59" fillId="0" borderId="0" xfId="0" applyFont="1"/>
    <xf numFmtId="0" fontId="59" fillId="12" borderId="11" xfId="0" applyFont="1" applyFill="1" applyBorder="1" applyAlignment="1">
      <alignment horizontal="center"/>
    </xf>
    <xf numFmtId="164" fontId="59" fillId="12" borderId="12" xfId="0" applyNumberFormat="1" applyFont="1" applyFill="1" applyBorder="1" applyAlignment="1">
      <alignment horizontal="center"/>
    </xf>
    <xf numFmtId="0" fontId="34" fillId="12" borderId="12" xfId="0" applyFont="1" applyFill="1" applyBorder="1" applyAlignment="1">
      <alignment horizontal="right"/>
    </xf>
    <xf numFmtId="0" fontId="34" fillId="12" borderId="13" xfId="0" applyFont="1" applyFill="1" applyBorder="1" applyAlignment="1">
      <alignment horizontal="right"/>
    </xf>
    <xf numFmtId="0" fontId="34" fillId="3" borderId="12" xfId="0" applyFont="1" applyFill="1" applyBorder="1"/>
    <xf numFmtId="0" fontId="34" fillId="3" borderId="13" xfId="0" applyFont="1" applyFill="1" applyBorder="1"/>
    <xf numFmtId="0" fontId="27" fillId="0" borderId="7" xfId="0" applyFont="1" applyBorder="1" applyAlignment="1">
      <alignment horizontal="center" vertical="center"/>
    </xf>
    <xf numFmtId="0" fontId="35" fillId="0" borderId="0" xfId="0" applyFont="1"/>
    <xf numFmtId="0" fontId="2" fillId="0" borderId="0" xfId="0" applyFont="1"/>
    <xf numFmtId="169" fontId="27" fillId="0" borderId="47" xfId="0" applyNumberFormat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4" fontId="16" fillId="0" borderId="51" xfId="0" quotePrefix="1" applyNumberFormat="1" applyFont="1" applyBorder="1" applyAlignment="1">
      <alignment horizontal="center"/>
    </xf>
    <xf numFmtId="14" fontId="27" fillId="0" borderId="52" xfId="0" applyNumberFormat="1" applyFont="1" applyBorder="1" applyAlignment="1">
      <alignment horizontal="center"/>
    </xf>
    <xf numFmtId="14" fontId="20" fillId="0" borderId="12" xfId="0" applyNumberFormat="1" applyFont="1" applyBorder="1"/>
    <xf numFmtId="0" fontId="16" fillId="0" borderId="57" xfId="0" applyFont="1" applyBorder="1"/>
    <xf numFmtId="14" fontId="38" fillId="0" borderId="57" xfId="0" applyNumberFormat="1" applyFont="1" applyBorder="1"/>
    <xf numFmtId="0" fontId="20" fillId="0" borderId="50" xfId="0" applyFont="1" applyBorder="1"/>
    <xf numFmtId="0" fontId="20" fillId="0" borderId="41" xfId="0" applyFont="1" applyBorder="1"/>
    <xf numFmtId="0" fontId="60" fillId="0" borderId="0" xfId="2349" applyFont="1" applyAlignment="1" applyProtection="1"/>
    <xf numFmtId="0" fontId="20" fillId="0" borderId="50" xfId="0" quotePrefix="1" applyFont="1" applyBorder="1"/>
    <xf numFmtId="0" fontId="41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61" fillId="0" borderId="0" xfId="0" applyFont="1"/>
    <xf numFmtId="0" fontId="62" fillId="0" borderId="0" xfId="0" applyFont="1"/>
    <xf numFmtId="168" fontId="0" fillId="0" borderId="45" xfId="0" applyNumberFormat="1" applyBorder="1" applyAlignment="1">
      <alignment vertical="top" wrapText="1"/>
    </xf>
    <xf numFmtId="168" fontId="0" fillId="0" borderId="15" xfId="0" applyNumberFormat="1" applyBorder="1" applyAlignment="1">
      <alignment vertical="top" wrapText="1"/>
    </xf>
    <xf numFmtId="14" fontId="27" fillId="0" borderId="17" xfId="0" quotePrefix="1" applyNumberFormat="1" applyFont="1" applyBorder="1" applyAlignment="1">
      <alignment horizontal="right"/>
    </xf>
    <xf numFmtId="164" fontId="20" fillId="0" borderId="5" xfId="0" applyNumberFormat="1" applyFont="1" applyBorder="1"/>
    <xf numFmtId="0" fontId="58" fillId="0" borderId="0" xfId="0" applyFont="1" applyAlignment="1">
      <alignment horizontal="right"/>
    </xf>
    <xf numFmtId="0" fontId="34" fillId="3" borderId="13" xfId="0" quotePrefix="1" applyFont="1" applyFill="1" applyBorder="1" applyAlignment="1">
      <alignment horizontal="right"/>
    </xf>
    <xf numFmtId="0" fontId="59" fillId="0" borderId="0" xfId="0" applyFont="1" applyAlignment="1">
      <alignment horizontal="center"/>
    </xf>
    <xf numFmtId="0" fontId="34" fillId="0" borderId="7" xfId="0" applyFont="1" applyBorder="1"/>
    <xf numFmtId="0" fontId="2" fillId="8" borderId="10" xfId="0" applyFont="1" applyFill="1" applyBorder="1"/>
    <xf numFmtId="0" fontId="2" fillId="8" borderId="7" xfId="0" applyFont="1" applyFill="1" applyBorder="1"/>
    <xf numFmtId="0" fontId="5" fillId="20" borderId="31" xfId="0" applyFont="1" applyFill="1" applyBorder="1" applyAlignment="1">
      <alignment horizontal="center" textRotation="90"/>
    </xf>
    <xf numFmtId="0" fontId="0" fillId="20" borderId="21" xfId="0" applyFill="1" applyBorder="1"/>
    <xf numFmtId="0" fontId="2" fillId="0" borderId="21" xfId="0" applyFont="1" applyBorder="1"/>
    <xf numFmtId="0" fontId="0" fillId="8" borderId="25" xfId="0" applyFill="1" applyBorder="1"/>
    <xf numFmtId="0" fontId="0" fillId="21" borderId="25" xfId="0" applyFill="1" applyBorder="1"/>
    <xf numFmtId="0" fontId="0" fillId="10" borderId="7" xfId="0" applyFill="1" applyBorder="1"/>
    <xf numFmtId="0" fontId="0" fillId="10" borderId="26" xfId="0" applyFill="1" applyBorder="1"/>
    <xf numFmtId="0" fontId="0" fillId="21" borderId="5" xfId="0" applyFill="1" applyBorder="1"/>
    <xf numFmtId="0" fontId="0" fillId="10" borderId="5" xfId="0" applyFill="1" applyBorder="1"/>
    <xf numFmtId="0" fontId="0" fillId="10" borderId="28" xfId="0" applyFill="1" applyBorder="1"/>
    <xf numFmtId="0" fontId="0" fillId="8" borderId="6" xfId="0" applyFill="1" applyBorder="1"/>
    <xf numFmtId="0" fontId="0" fillId="8" borderId="3" xfId="0" applyFill="1" applyBorder="1"/>
    <xf numFmtId="0" fontId="0" fillId="21" borderId="6" xfId="0" applyFill="1" applyBorder="1"/>
    <xf numFmtId="0" fontId="0" fillId="21" borderId="3" xfId="0" applyFill="1" applyBorder="1"/>
    <xf numFmtId="0" fontId="68" fillId="0" borderId="0" xfId="0" applyFont="1"/>
    <xf numFmtId="168" fontId="27" fillId="0" borderId="45" xfId="0" applyNumberFormat="1" applyFont="1" applyBorder="1"/>
    <xf numFmtId="0" fontId="4" fillId="22" borderId="0" xfId="0" applyFont="1" applyFill="1" applyAlignment="1">
      <alignment horizontal="center"/>
    </xf>
    <xf numFmtId="0" fontId="4" fillId="22" borderId="0" xfId="0" applyFont="1" applyFill="1"/>
    <xf numFmtId="0" fontId="15" fillId="22" borderId="0" xfId="0" applyFont="1" applyFill="1" applyAlignment="1">
      <alignment horizontal="center"/>
    </xf>
    <xf numFmtId="0" fontId="13" fillId="22" borderId="0" xfId="0" applyFont="1" applyFill="1"/>
    <xf numFmtId="0" fontId="14" fillId="22" borderId="0" xfId="0" applyFont="1" applyFill="1" applyAlignment="1">
      <alignment horizontal="right"/>
    </xf>
    <xf numFmtId="164" fontId="1" fillId="22" borderId="0" xfId="0" applyNumberFormat="1" applyFont="1" applyFill="1" applyAlignment="1">
      <alignment horizontal="right"/>
    </xf>
    <xf numFmtId="0" fontId="15" fillId="22" borderId="0" xfId="0" applyFont="1" applyFill="1" applyAlignment="1">
      <alignment horizontal="right"/>
    </xf>
    <xf numFmtId="0" fontId="4" fillId="22" borderId="0" xfId="0" applyFont="1" applyFill="1" applyAlignment="1">
      <alignment horizontal="right"/>
    </xf>
    <xf numFmtId="0" fontId="0" fillId="22" borderId="0" xfId="0" applyFill="1"/>
    <xf numFmtId="0" fontId="10" fillId="22" borderId="0" xfId="0" applyFont="1" applyFill="1"/>
    <xf numFmtId="0" fontId="11" fillId="22" borderId="0" xfId="0" applyFont="1" applyFill="1" applyAlignment="1">
      <alignment horizontal="center"/>
    </xf>
    <xf numFmtId="164" fontId="5" fillId="22" borderId="0" xfId="0" applyNumberFormat="1" applyFont="1" applyFill="1"/>
    <xf numFmtId="0" fontId="15" fillId="22" borderId="0" xfId="0" applyFont="1" applyFill="1"/>
    <xf numFmtId="0" fontId="5" fillId="22" borderId="0" xfId="0" applyFont="1" applyFill="1"/>
    <xf numFmtId="164" fontId="14" fillId="22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23" borderId="44" xfId="0" applyFill="1" applyBorder="1"/>
    <xf numFmtId="0" fontId="2" fillId="0" borderId="28" xfId="0" applyFont="1" applyBorder="1"/>
    <xf numFmtId="0" fontId="0" fillId="5" borderId="53" xfId="0" applyFill="1" applyBorder="1"/>
    <xf numFmtId="0" fontId="2" fillId="5" borderId="0" xfId="0" applyFont="1" applyFill="1"/>
    <xf numFmtId="0" fontId="0" fillId="0" borderId="41" xfId="0" applyBorder="1"/>
    <xf numFmtId="0" fontId="2" fillId="8" borderId="64" xfId="0" applyFont="1" applyFill="1" applyBorder="1"/>
    <xf numFmtId="0" fontId="0" fillId="23" borderId="62" xfId="0" applyFill="1" applyBorder="1"/>
    <xf numFmtId="0" fontId="0" fillId="23" borderId="65" xfId="0" applyFill="1" applyBorder="1"/>
    <xf numFmtId="0" fontId="0" fillId="23" borderId="63" xfId="0" applyFill="1" applyBorder="1"/>
    <xf numFmtId="0" fontId="0" fillId="23" borderId="61" xfId="0" applyFill="1" applyBorder="1"/>
    <xf numFmtId="0" fontId="1" fillId="26" borderId="11" xfId="0" applyFont="1" applyFill="1" applyBorder="1" applyAlignment="1">
      <alignment horizontal="right"/>
    </xf>
    <xf numFmtId="0" fontId="16" fillId="5" borderId="47" xfId="0" applyFont="1" applyFill="1" applyBorder="1"/>
    <xf numFmtId="0" fontId="16" fillId="5" borderId="54" xfId="0" applyFont="1" applyFill="1" applyBorder="1"/>
    <xf numFmtId="0" fontId="0" fillId="0" borderId="55" xfId="0" applyBorder="1" applyAlignment="1">
      <alignment horizontal="right"/>
    </xf>
    <xf numFmtId="14" fontId="16" fillId="0" borderId="20" xfId="0" quotePrefix="1" applyNumberFormat="1" applyFont="1" applyBorder="1"/>
    <xf numFmtId="169" fontId="16" fillId="0" borderId="20" xfId="0" quotePrefix="1" applyNumberFormat="1" applyFont="1" applyBorder="1"/>
    <xf numFmtId="169" fontId="24" fillId="0" borderId="47" xfId="0" quotePrefix="1" applyNumberFormat="1" applyFont="1" applyBorder="1"/>
    <xf numFmtId="14" fontId="24" fillId="0" borderId="47" xfId="0" applyNumberFormat="1" applyFont="1" applyBorder="1"/>
    <xf numFmtId="169" fontId="27" fillId="0" borderId="20" xfId="0" quotePrefix="1" applyNumberFormat="1" applyFont="1" applyBorder="1"/>
    <xf numFmtId="169" fontId="27" fillId="0" borderId="47" xfId="0" quotePrefix="1" applyNumberFormat="1" applyFont="1" applyBorder="1"/>
    <xf numFmtId="169" fontId="16" fillId="0" borderId="47" xfId="0" quotePrefix="1" applyNumberFormat="1" applyFont="1" applyBorder="1"/>
    <xf numFmtId="0" fontId="27" fillId="0" borderId="0" xfId="0" applyFont="1" applyAlignment="1">
      <alignment horizontal="left"/>
    </xf>
    <xf numFmtId="0" fontId="16" fillId="0" borderId="27" xfId="0" applyFont="1" applyBorder="1"/>
    <xf numFmtId="0" fontId="71" fillId="0" borderId="0" xfId="0" applyFont="1"/>
    <xf numFmtId="0" fontId="66" fillId="0" borderId="0" xfId="0" applyFont="1" applyAlignment="1">
      <alignment vertical="top" wrapText="1"/>
    </xf>
    <xf numFmtId="0" fontId="20" fillId="0" borderId="10" xfId="0" applyFont="1" applyBorder="1"/>
    <xf numFmtId="0" fontId="39" fillId="0" borderId="0" xfId="0" applyFont="1"/>
    <xf numFmtId="14" fontId="16" fillId="0" borderId="2" xfId="0" quotePrefix="1" applyNumberFormat="1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14" fontId="34" fillId="0" borderId="12" xfId="0" applyNumberFormat="1" applyFont="1" applyBorder="1" applyAlignment="1">
      <alignment horizontal="right"/>
    </xf>
    <xf numFmtId="0" fontId="27" fillId="0" borderId="20" xfId="0" applyFont="1" applyBorder="1"/>
    <xf numFmtId="14" fontId="28" fillId="0" borderId="48" xfId="0" applyNumberFormat="1" applyFont="1" applyBorder="1"/>
    <xf numFmtId="0" fontId="0" fillId="23" borderId="43" xfId="0" applyFill="1" applyBorder="1"/>
    <xf numFmtId="0" fontId="16" fillId="0" borderId="20" xfId="0" quotePrefix="1" applyFont="1" applyBorder="1" applyAlignment="1">
      <alignment horizontal="left"/>
    </xf>
    <xf numFmtId="14" fontId="24" fillId="0" borderId="48" xfId="0" applyNumberFormat="1" applyFont="1" applyBorder="1"/>
    <xf numFmtId="14" fontId="0" fillId="0" borderId="52" xfId="0" applyNumberFormat="1" applyBorder="1" applyAlignment="1">
      <alignment horizontal="left"/>
    </xf>
    <xf numFmtId="0" fontId="0" fillId="0" borderId="66" xfId="0" applyBorder="1"/>
    <xf numFmtId="168" fontId="26" fillId="0" borderId="15" xfId="0" applyNumberFormat="1" applyFont="1" applyBorder="1"/>
    <xf numFmtId="0" fontId="67" fillId="27" borderId="62" xfId="0" applyFont="1" applyFill="1" applyBorder="1" applyAlignment="1">
      <alignment horizontal="right"/>
    </xf>
    <xf numFmtId="0" fontId="0" fillId="0" borderId="67" xfId="0" applyBorder="1"/>
    <xf numFmtId="0" fontId="0" fillId="18" borderId="61" xfId="0" applyFill="1" applyBorder="1"/>
    <xf numFmtId="0" fontId="0" fillId="18" borderId="63" xfId="0" applyFill="1" applyBorder="1"/>
    <xf numFmtId="0" fontId="0" fillId="18" borderId="62" xfId="0" applyFill="1" applyBorder="1"/>
    <xf numFmtId="0" fontId="0" fillId="18" borderId="65" xfId="0" applyFill="1" applyBorder="1"/>
    <xf numFmtId="0" fontId="11" fillId="0" borderId="20" xfId="0" applyFont="1" applyBorder="1"/>
    <xf numFmtId="0" fontId="4" fillId="0" borderId="47" xfId="0" applyFont="1" applyBorder="1"/>
    <xf numFmtId="0" fontId="5" fillId="3" borderId="47" xfId="0" applyFont="1" applyFill="1" applyBorder="1"/>
    <xf numFmtId="171" fontId="5" fillId="3" borderId="47" xfId="0" applyNumberFormat="1" applyFont="1" applyFill="1" applyBorder="1"/>
    <xf numFmtId="0" fontId="5" fillId="4" borderId="47" xfId="0" applyFont="1" applyFill="1" applyBorder="1"/>
    <xf numFmtId="171" fontId="5" fillId="4" borderId="47" xfId="0" applyNumberFormat="1" applyFont="1" applyFill="1" applyBorder="1"/>
    <xf numFmtId="171" fontId="16" fillId="0" borderId="68" xfId="0" applyNumberFormat="1" applyFont="1" applyBorder="1"/>
    <xf numFmtId="165" fontId="0" fillId="0" borderId="47" xfId="0" quotePrefix="1" applyNumberFormat="1" applyBorder="1"/>
    <xf numFmtId="171" fontId="5" fillId="0" borderId="47" xfId="0" quotePrefix="1" applyNumberFormat="1" applyFont="1" applyBorder="1" applyAlignment="1">
      <alignment horizontal="right"/>
    </xf>
    <xf numFmtId="0" fontId="4" fillId="0" borderId="48" xfId="0" applyFont="1" applyBorder="1"/>
    <xf numFmtId="0" fontId="3" fillId="14" borderId="0" xfId="0" applyFont="1" applyFill="1"/>
    <xf numFmtId="0" fontId="63" fillId="25" borderId="22" xfId="0" applyFont="1" applyFill="1" applyBorder="1"/>
    <xf numFmtId="0" fontId="65" fillId="25" borderId="60" xfId="0" applyFont="1" applyFill="1" applyBorder="1" applyAlignment="1">
      <alignment horizontal="left"/>
    </xf>
    <xf numFmtId="0" fontId="69" fillId="8" borderId="6" xfId="0" applyFont="1" applyFill="1" applyBorder="1"/>
    <xf numFmtId="0" fontId="63" fillId="25" borderId="61" xfId="0" applyFont="1" applyFill="1" applyBorder="1"/>
    <xf numFmtId="0" fontId="63" fillId="24" borderId="63" xfId="0" applyFont="1" applyFill="1" applyBorder="1" applyAlignment="1">
      <alignment horizontal="right"/>
    </xf>
    <xf numFmtId="0" fontId="64" fillId="24" borderId="62" xfId="0" applyFont="1" applyFill="1" applyBorder="1" applyAlignment="1">
      <alignment horizontal="right"/>
    </xf>
    <xf numFmtId="0" fontId="3" fillId="0" borderId="47" xfId="0" applyFont="1" applyBorder="1"/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left"/>
    </xf>
    <xf numFmtId="0" fontId="69" fillId="8" borderId="1" xfId="0" applyFont="1" applyFill="1" applyBorder="1"/>
    <xf numFmtId="0" fontId="63" fillId="24" borderId="62" xfId="0" applyFont="1" applyFill="1" applyBorder="1" applyAlignment="1">
      <alignment horizontal="right"/>
    </xf>
    <xf numFmtId="14" fontId="27" fillId="0" borderId="0" xfId="0" applyNumberFormat="1" applyFont="1" applyAlignment="1">
      <alignment horizontal="center"/>
    </xf>
    <xf numFmtId="14" fontId="12" fillId="0" borderId="52" xfId="0" applyNumberFormat="1" applyFont="1" applyBorder="1"/>
    <xf numFmtId="0" fontId="16" fillId="0" borderId="47" xfId="0" applyFont="1" applyBorder="1" applyAlignment="1">
      <alignment horizontal="right"/>
    </xf>
    <xf numFmtId="0" fontId="27" fillId="0" borderId="4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34" fillId="3" borderId="0" xfId="0" applyFont="1" applyFill="1"/>
    <xf numFmtId="0" fontId="5" fillId="11" borderId="15" xfId="0" quotePrefix="1" applyFont="1" applyFill="1" applyBorder="1"/>
    <xf numFmtId="0" fontId="45" fillId="0" borderId="0" xfId="0" applyFont="1"/>
    <xf numFmtId="1" fontId="16" fillId="0" borderId="47" xfId="0" applyNumberFormat="1" applyFont="1" applyBorder="1"/>
    <xf numFmtId="0" fontId="64" fillId="24" borderId="63" xfId="0" applyFont="1" applyFill="1" applyBorder="1" applyAlignment="1">
      <alignment horizontal="right"/>
    </xf>
    <xf numFmtId="0" fontId="63" fillId="25" borderId="62" xfId="0" applyFont="1" applyFill="1" applyBorder="1"/>
    <xf numFmtId="0" fontId="1" fillId="18" borderId="54" xfId="0" applyFont="1" applyFill="1" applyBorder="1" applyAlignment="1">
      <alignment horizontal="right"/>
    </xf>
    <xf numFmtId="169" fontId="27" fillId="18" borderId="47" xfId="0" quotePrefix="1" applyNumberFormat="1" applyFont="1" applyFill="1" applyBorder="1" applyAlignment="1">
      <alignment horizontal="right"/>
    </xf>
    <xf numFmtId="0" fontId="1" fillId="18" borderId="55" xfId="0" applyFont="1" applyFill="1" applyBorder="1" applyAlignment="1">
      <alignment horizontal="right"/>
    </xf>
    <xf numFmtId="169" fontId="20" fillId="18" borderId="48" xfId="0" applyNumberFormat="1" applyFont="1" applyFill="1" applyBorder="1"/>
    <xf numFmtId="14" fontId="16" fillId="18" borderId="48" xfId="0" applyNumberFormat="1" applyFont="1" applyFill="1" applyBorder="1"/>
    <xf numFmtId="0" fontId="67" fillId="28" borderId="62" xfId="0" applyFont="1" applyFill="1" applyBorder="1" applyAlignment="1">
      <alignment horizontal="right"/>
    </xf>
    <xf numFmtId="0" fontId="0" fillId="8" borderId="69" xfId="0" applyFill="1" applyBorder="1"/>
    <xf numFmtId="0" fontId="0" fillId="21" borderId="69" xfId="0" applyFill="1" applyBorder="1"/>
    <xf numFmtId="14" fontId="28" fillId="0" borderId="47" xfId="0" applyNumberFormat="1" applyFont="1" applyBorder="1"/>
    <xf numFmtId="0" fontId="69" fillId="8" borderId="3" xfId="0" applyFont="1" applyFill="1" applyBorder="1"/>
    <xf numFmtId="0" fontId="0" fillId="0" borderId="22" xfId="0" applyBorder="1"/>
    <xf numFmtId="0" fontId="34" fillId="0" borderId="17" xfId="0" applyFont="1" applyBorder="1"/>
    <xf numFmtId="0" fontId="34" fillId="29" borderId="0" xfId="0" applyFont="1" applyFill="1"/>
    <xf numFmtId="4" fontId="0" fillId="0" borderId="0" xfId="0" applyNumberFormat="1" applyAlignment="1">
      <alignment horizontal="left"/>
    </xf>
    <xf numFmtId="169" fontId="24" fillId="19" borderId="47" xfId="0" quotePrefix="1" applyNumberFormat="1" applyFont="1" applyFill="1" applyBorder="1" applyAlignment="1">
      <alignment horizontal="right"/>
    </xf>
    <xf numFmtId="0" fontId="1" fillId="19" borderId="54" xfId="0" applyFont="1" applyFill="1" applyBorder="1" applyAlignment="1">
      <alignment horizontal="right"/>
    </xf>
    <xf numFmtId="169" fontId="24" fillId="19" borderId="47" xfId="0" applyNumberFormat="1" applyFont="1" applyFill="1" applyBorder="1"/>
    <xf numFmtId="169" fontId="16" fillId="19" borderId="47" xfId="0" applyNumberFormat="1" applyFont="1" applyFill="1" applyBorder="1"/>
    <xf numFmtId="169" fontId="24" fillId="19" borderId="47" xfId="0" applyNumberFormat="1" applyFont="1" applyFill="1" applyBorder="1" applyAlignment="1">
      <alignment horizontal="right"/>
    </xf>
    <xf numFmtId="169" fontId="27" fillId="19" borderId="47" xfId="0" applyNumberFormat="1" applyFont="1" applyFill="1" applyBorder="1" applyAlignment="1">
      <alignment horizontal="right"/>
    </xf>
    <xf numFmtId="14" fontId="20" fillId="19" borderId="48" xfId="0" applyNumberFormat="1" applyFont="1" applyFill="1" applyBorder="1"/>
    <xf numFmtId="0" fontId="0" fillId="0" borderId="0" xfId="0" applyAlignment="1">
      <alignment vertical="top" wrapText="1"/>
    </xf>
    <xf numFmtId="0" fontId="69" fillId="8" borderId="23" xfId="0" applyFont="1" applyFill="1" applyBorder="1"/>
    <xf numFmtId="0" fontId="2" fillId="8" borderId="70" xfId="0" applyFont="1" applyFill="1" applyBorder="1"/>
    <xf numFmtId="0" fontId="63" fillId="24" borderId="0" xfId="0" applyFont="1" applyFill="1" applyAlignment="1">
      <alignment horizontal="right"/>
    </xf>
    <xf numFmtId="0" fontId="63" fillId="25" borderId="0" xfId="0" applyFont="1" applyFill="1"/>
    <xf numFmtId="0" fontId="32" fillId="0" borderId="46" xfId="0" applyFont="1" applyBorder="1"/>
    <xf numFmtId="0" fontId="73" fillId="0" borderId="5" xfId="0" applyFont="1" applyBorder="1" applyAlignment="1">
      <alignment horizontal="left"/>
    </xf>
    <xf numFmtId="0" fontId="34" fillId="0" borderId="6" xfId="0" applyFont="1" applyBorder="1"/>
    <xf numFmtId="0" fontId="5" fillId="2" borderId="50" xfId="0" applyFont="1" applyFill="1" applyBorder="1"/>
    <xf numFmtId="0" fontId="46" fillId="0" borderId="20" xfId="0" applyFont="1" applyBorder="1"/>
    <xf numFmtId="169" fontId="20" fillId="19" borderId="47" xfId="0" applyNumberFormat="1" applyFont="1" applyFill="1" applyBorder="1"/>
    <xf numFmtId="0" fontId="16" fillId="0" borderId="8" xfId="0" quotePrefix="1" applyFont="1" applyBorder="1"/>
    <xf numFmtId="14" fontId="34" fillId="0" borderId="0" xfId="0" applyNumberFormat="1" applyFont="1" applyAlignment="1">
      <alignment horizontal="center"/>
    </xf>
    <xf numFmtId="0" fontId="34" fillId="2" borderId="0" xfId="0" applyFont="1" applyFill="1" applyAlignment="1">
      <alignment horizontal="left"/>
    </xf>
    <xf numFmtId="0" fontId="24" fillId="0" borderId="25" xfId="0" applyFont="1" applyBorder="1"/>
    <xf numFmtId="0" fontId="27" fillId="0" borderId="50" xfId="0" applyFont="1" applyBorder="1"/>
    <xf numFmtId="0" fontId="64" fillId="24" borderId="62" xfId="0" applyFont="1" applyFill="1" applyBorder="1" applyAlignment="1">
      <alignment horizontal="left"/>
    </xf>
    <xf numFmtId="0" fontId="0" fillId="13" borderId="44" xfId="0" applyFill="1" applyBorder="1"/>
    <xf numFmtId="0" fontId="0" fillId="13" borderId="43" xfId="0" applyFill="1" applyBorder="1"/>
    <xf numFmtId="0" fontId="69" fillId="8" borderId="72" xfId="0" applyFont="1" applyFill="1" applyBorder="1"/>
    <xf numFmtId="0" fontId="69" fillId="8" borderId="73" xfId="0" applyFont="1" applyFill="1" applyBorder="1"/>
    <xf numFmtId="0" fontId="69" fillId="8" borderId="12" xfId="0" applyFont="1" applyFill="1" applyBorder="1"/>
    <xf numFmtId="0" fontId="0" fillId="10" borderId="0" xfId="0" applyFill="1"/>
    <xf numFmtId="0" fontId="0" fillId="8" borderId="9" xfId="0" applyFill="1" applyBorder="1"/>
    <xf numFmtId="0" fontId="0" fillId="21" borderId="39" xfId="0" applyFill="1" applyBorder="1"/>
    <xf numFmtId="0" fontId="0" fillId="8" borderId="1" xfId="0" applyFill="1" applyBorder="1"/>
    <xf numFmtId="0" fontId="0" fillId="13" borderId="74" xfId="0" applyFill="1" applyBorder="1"/>
    <xf numFmtId="0" fontId="0" fillId="13" borderId="75" xfId="0" applyFill="1" applyBorder="1"/>
    <xf numFmtId="0" fontId="0" fillId="13" borderId="76" xfId="0" applyFill="1" applyBorder="1"/>
    <xf numFmtId="0" fontId="0" fillId="13" borderId="78" xfId="0" applyFill="1" applyBorder="1"/>
    <xf numFmtId="0" fontId="0" fillId="13" borderId="77" xfId="0" applyFill="1" applyBorder="1"/>
    <xf numFmtId="0" fontId="1" fillId="30" borderId="54" xfId="0" applyFont="1" applyFill="1" applyBorder="1" applyAlignment="1">
      <alignment horizontal="right"/>
    </xf>
    <xf numFmtId="169" fontId="27" fillId="30" borderId="47" xfId="0" quotePrefix="1" applyNumberFormat="1" applyFont="1" applyFill="1" applyBorder="1" applyAlignment="1">
      <alignment horizontal="right"/>
    </xf>
    <xf numFmtId="169" fontId="27" fillId="30" borderId="47" xfId="0" applyNumberFormat="1" applyFont="1" applyFill="1" applyBorder="1" applyAlignment="1">
      <alignment horizontal="right"/>
    </xf>
    <xf numFmtId="169" fontId="27" fillId="30" borderId="47" xfId="0" applyNumberFormat="1" applyFont="1" applyFill="1" applyBorder="1"/>
    <xf numFmtId="14" fontId="20" fillId="30" borderId="48" xfId="0" applyNumberFormat="1" applyFont="1" applyFill="1" applyBorder="1"/>
    <xf numFmtId="169" fontId="27" fillId="30" borderId="2" xfId="0" applyNumberFormat="1" applyFont="1" applyFill="1" applyBorder="1"/>
    <xf numFmtId="14" fontId="26" fillId="30" borderId="47" xfId="0" applyNumberFormat="1" applyFont="1" applyFill="1" applyBorder="1"/>
    <xf numFmtId="0" fontId="0" fillId="30" borderId="44" xfId="0" applyFill="1" applyBorder="1"/>
    <xf numFmtId="0" fontId="0" fillId="30" borderId="43" xfId="0" applyFill="1" applyBorder="1"/>
    <xf numFmtId="0" fontId="0" fillId="30" borderId="74" xfId="0" applyFill="1" applyBorder="1"/>
    <xf numFmtId="0" fontId="0" fillId="30" borderId="75" xfId="0" applyFill="1" applyBorder="1"/>
    <xf numFmtId="0" fontId="67" fillId="31" borderId="76" xfId="0" applyFont="1" applyFill="1" applyBorder="1" applyAlignment="1">
      <alignment horizontal="right"/>
    </xf>
    <xf numFmtId="0" fontId="5" fillId="0" borderId="59" xfId="0" applyFont="1" applyBorder="1"/>
    <xf numFmtId="0" fontId="74" fillId="0" borderId="50" xfId="0" applyFont="1" applyBorder="1"/>
    <xf numFmtId="169" fontId="34" fillId="0" borderId="47" xfId="0" applyNumberFormat="1" applyFont="1" applyBorder="1" applyAlignment="1">
      <alignment horizontal="left"/>
    </xf>
    <xf numFmtId="169" fontId="44" fillId="0" borderId="47" xfId="0" applyNumberFormat="1" applyFont="1" applyBorder="1" applyAlignment="1">
      <alignment horizontal="left"/>
    </xf>
    <xf numFmtId="169" fontId="34" fillId="0" borderId="20" xfId="0" quotePrefix="1" applyNumberFormat="1" applyFont="1" applyBorder="1" applyAlignment="1">
      <alignment horizontal="left"/>
    </xf>
    <xf numFmtId="14" fontId="34" fillId="0" borderId="2" xfId="0" applyNumberFormat="1" applyFont="1" applyBorder="1"/>
    <xf numFmtId="14" fontId="75" fillId="0" borderId="1" xfId="0" applyNumberFormat="1" applyFont="1" applyBorder="1"/>
    <xf numFmtId="14" fontId="0" fillId="0" borderId="47" xfId="0" applyNumberFormat="1" applyBorder="1"/>
    <xf numFmtId="14" fontId="75" fillId="0" borderId="50" xfId="0" applyNumberFormat="1" applyFont="1" applyBorder="1"/>
    <xf numFmtId="0" fontId="0" fillId="0" borderId="59" xfId="0" applyBorder="1"/>
    <xf numFmtId="14" fontId="16" fillId="0" borderId="51" xfId="0" quotePrefix="1" applyNumberFormat="1" applyFont="1" applyBorder="1"/>
    <xf numFmtId="169" fontId="24" fillId="18" borderId="48" xfId="0" applyNumberFormat="1" applyFont="1" applyFill="1" applyBorder="1"/>
    <xf numFmtId="169" fontId="24" fillId="18" borderId="47" xfId="0" applyNumberFormat="1" applyFont="1" applyFill="1" applyBorder="1"/>
    <xf numFmtId="169" fontId="16" fillId="18" borderId="47" xfId="0" applyNumberFormat="1" applyFont="1" applyFill="1" applyBorder="1"/>
    <xf numFmtId="169" fontId="34" fillId="0" borderId="47" xfId="0" applyNumberFormat="1" applyFont="1" applyBorder="1" applyAlignment="1">
      <alignment horizontal="right"/>
    </xf>
    <xf numFmtId="169" fontId="24" fillId="18" borderId="47" xfId="0" quotePrefix="1" applyNumberFormat="1" applyFont="1" applyFill="1" applyBorder="1" applyAlignment="1">
      <alignment horizontal="right"/>
    </xf>
    <xf numFmtId="169" fontId="20" fillId="18" borderId="48" xfId="0" applyNumberFormat="1" applyFont="1" applyFill="1" applyBorder="1" applyAlignment="1">
      <alignment horizontal="right"/>
    </xf>
    <xf numFmtId="169" fontId="16" fillId="18" borderId="48" xfId="0" applyNumberFormat="1" applyFont="1" applyFill="1" applyBorder="1" applyAlignment="1">
      <alignment horizontal="right"/>
    </xf>
    <xf numFmtId="169" fontId="38" fillId="0" borderId="47" xfId="0" quotePrefix="1" applyNumberFormat="1" applyFont="1" applyBorder="1" applyAlignment="1">
      <alignment horizontal="right"/>
    </xf>
    <xf numFmtId="169" fontId="0" fillId="18" borderId="47" xfId="0" applyNumberFormat="1" applyFill="1" applyBorder="1" applyAlignment="1">
      <alignment horizontal="right"/>
    </xf>
    <xf numFmtId="169" fontId="5" fillId="0" borderId="47" xfId="0" applyNumberFormat="1" applyFont="1" applyBorder="1"/>
    <xf numFmtId="169" fontId="5" fillId="0" borderId="48" xfId="0" applyNumberFormat="1" applyFont="1" applyBorder="1"/>
    <xf numFmtId="169" fontId="0" fillId="18" borderId="48" xfId="0" applyNumberFormat="1" applyFill="1" applyBorder="1"/>
    <xf numFmtId="169" fontId="24" fillId="0" borderId="48" xfId="0" applyNumberFormat="1" applyFont="1" applyBorder="1" applyAlignment="1">
      <alignment horizontal="left"/>
    </xf>
    <xf numFmtId="169" fontId="24" fillId="19" borderId="48" xfId="0" applyNumberFormat="1" applyFont="1" applyFill="1" applyBorder="1" applyAlignment="1">
      <alignment horizontal="right"/>
    </xf>
    <xf numFmtId="169" fontId="16" fillId="19" borderId="47" xfId="0" quotePrefix="1" applyNumberFormat="1" applyFont="1" applyFill="1" applyBorder="1" applyAlignment="1">
      <alignment horizontal="right"/>
    </xf>
    <xf numFmtId="169" fontId="27" fillId="30" borderId="20" xfId="0" quotePrefix="1" applyNumberFormat="1" applyFont="1" applyFill="1" applyBorder="1" applyAlignment="1">
      <alignment horizontal="right"/>
    </xf>
    <xf numFmtId="169" fontId="24" fillId="0" borderId="47" xfId="0" applyNumberFormat="1" applyFont="1" applyBorder="1" applyAlignment="1">
      <alignment horizontal="right"/>
    </xf>
    <xf numFmtId="169" fontId="16" fillId="30" borderId="20" xfId="0" quotePrefix="1" applyNumberFormat="1" applyFont="1" applyFill="1" applyBorder="1" applyAlignment="1">
      <alignment horizontal="right"/>
    </xf>
    <xf numFmtId="169" fontId="24" fillId="30" borderId="47" xfId="0" quotePrefix="1" applyNumberFormat="1" applyFont="1" applyFill="1" applyBorder="1" applyAlignment="1">
      <alignment horizontal="right"/>
    </xf>
    <xf numFmtId="169" fontId="31" fillId="30" borderId="48" xfId="0" applyNumberFormat="1" applyFont="1" applyFill="1" applyBorder="1" applyAlignment="1">
      <alignment horizontal="left"/>
    </xf>
    <xf numFmtId="169" fontId="31" fillId="0" borderId="47" xfId="0" quotePrefix="1" applyNumberFormat="1" applyFont="1" applyBorder="1"/>
    <xf numFmtId="169" fontId="34" fillId="0" borderId="47" xfId="0" quotePrefix="1" applyNumberFormat="1" applyFont="1" applyBorder="1"/>
    <xf numFmtId="169" fontId="24" fillId="30" borderId="47" xfId="0" applyNumberFormat="1" applyFont="1" applyFill="1" applyBorder="1" applyAlignment="1">
      <alignment horizontal="right"/>
    </xf>
    <xf numFmtId="169" fontId="24" fillId="30" borderId="47" xfId="0" applyNumberFormat="1" applyFont="1" applyFill="1" applyBorder="1"/>
    <xf numFmtId="169" fontId="34" fillId="0" borderId="57" xfId="0" applyNumberFormat="1" applyFont="1" applyBorder="1"/>
    <xf numFmtId="169" fontId="34" fillId="0" borderId="47" xfId="0" applyNumberFormat="1" applyFont="1" applyBorder="1"/>
    <xf numFmtId="169" fontId="16" fillId="30" borderId="48" xfId="0" applyNumberFormat="1" applyFont="1" applyFill="1" applyBorder="1" applyAlignment="1">
      <alignment horizontal="right"/>
    </xf>
    <xf numFmtId="169" fontId="16" fillId="30" borderId="47" xfId="0" applyNumberFormat="1" applyFont="1" applyFill="1" applyBorder="1"/>
    <xf numFmtId="169" fontId="31" fillId="0" borderId="45" xfId="0" quotePrefix="1" applyNumberFormat="1" applyFont="1" applyBorder="1"/>
    <xf numFmtId="169" fontId="31" fillId="0" borderId="2" xfId="0" applyNumberFormat="1" applyFont="1" applyBorder="1"/>
    <xf numFmtId="169" fontId="31" fillId="0" borderId="12" xfId="0" applyNumberFormat="1" applyFont="1" applyBorder="1"/>
    <xf numFmtId="169" fontId="31" fillId="0" borderId="2" xfId="0" quotePrefix="1" applyNumberFormat="1" applyFont="1" applyBorder="1" applyAlignment="1">
      <alignment horizontal="right"/>
    </xf>
    <xf numFmtId="169" fontId="27" fillId="0" borderId="2" xfId="0" quotePrefix="1" applyNumberFormat="1" applyFont="1" applyBorder="1" applyAlignment="1">
      <alignment horizontal="right"/>
    </xf>
    <xf numFmtId="169" fontId="27" fillId="0" borderId="2" xfId="0" applyNumberFormat="1" applyFont="1" applyBorder="1" applyAlignment="1">
      <alignment horizontal="left"/>
    </xf>
    <xf numFmtId="169" fontId="27" fillId="0" borderId="2" xfId="0" applyNumberFormat="1" applyFont="1" applyBorder="1" applyAlignment="1">
      <alignment horizontal="right"/>
    </xf>
    <xf numFmtId="169" fontId="31" fillId="0" borderId="52" xfId="0" applyNumberFormat="1" applyFont="1" applyBorder="1" applyAlignment="1">
      <alignment horizontal="left"/>
    </xf>
    <xf numFmtId="169" fontId="31" fillId="0" borderId="15" xfId="0" applyNumberFormat="1" applyFont="1" applyBorder="1"/>
    <xf numFmtId="169" fontId="56" fillId="0" borderId="2" xfId="0" applyNumberFormat="1" applyFont="1" applyBorder="1"/>
    <xf numFmtId="169" fontId="27" fillId="0" borderId="45" xfId="0" quotePrefix="1" applyNumberFormat="1" applyFont="1" applyBorder="1"/>
    <xf numFmtId="169" fontId="24" fillId="0" borderId="2" xfId="0" applyNumberFormat="1" applyFont="1" applyBorder="1"/>
    <xf numFmtId="169" fontId="20" fillId="0" borderId="52" xfId="0" applyNumberFormat="1" applyFont="1" applyBorder="1"/>
    <xf numFmtId="169" fontId="34" fillId="0" borderId="15" xfId="0" applyNumberFormat="1" applyFont="1" applyBorder="1"/>
    <xf numFmtId="169" fontId="16" fillId="0" borderId="12" xfId="0" applyNumberFormat="1" applyFont="1" applyBorder="1"/>
    <xf numFmtId="169" fontId="0" fillId="0" borderId="0" xfId="0" applyNumberFormat="1"/>
    <xf numFmtId="169" fontId="0" fillId="0" borderId="2" xfId="0" applyNumberFormat="1" applyBorder="1"/>
    <xf numFmtId="169" fontId="34" fillId="0" borderId="52" xfId="0" applyNumberFormat="1" applyFont="1" applyBorder="1" applyAlignment="1">
      <alignment horizontal="right"/>
    </xf>
    <xf numFmtId="169" fontId="16" fillId="0" borderId="52" xfId="0" applyNumberFormat="1" applyFont="1" applyBorder="1" applyAlignment="1">
      <alignment horizontal="right"/>
    </xf>
    <xf numFmtId="169" fontId="27" fillId="0" borderId="58" xfId="0" quotePrefix="1" applyNumberFormat="1" applyFont="1" applyBorder="1" applyAlignment="1">
      <alignment horizontal="right"/>
    </xf>
    <xf numFmtId="169" fontId="16" fillId="0" borderId="2" xfId="0" applyNumberFormat="1" applyFont="1" applyBorder="1" applyAlignment="1">
      <alignment horizontal="right"/>
    </xf>
    <xf numFmtId="169" fontId="16" fillId="0" borderId="51" xfId="0" quotePrefix="1" applyNumberFormat="1" applyFont="1" applyBorder="1" applyAlignment="1">
      <alignment horizontal="right"/>
    </xf>
    <xf numFmtId="169" fontId="16" fillId="0" borderId="2" xfId="0" quotePrefix="1" applyNumberFormat="1" applyFont="1" applyBorder="1" applyAlignment="1">
      <alignment horizontal="right"/>
    </xf>
    <xf numFmtId="169" fontId="24" fillId="0" borderId="2" xfId="0" applyNumberFormat="1" applyFont="1" applyBorder="1" applyAlignment="1">
      <alignment horizontal="right"/>
    </xf>
    <xf numFmtId="169" fontId="16" fillId="0" borderId="2" xfId="0" applyNumberFormat="1" applyFont="1" applyBorder="1"/>
    <xf numFmtId="169" fontId="27" fillId="0" borderId="12" xfId="0" applyNumberFormat="1" applyFont="1" applyBorder="1" applyAlignment="1">
      <alignment horizontal="right"/>
    </xf>
    <xf numFmtId="169" fontId="20" fillId="0" borderId="2" xfId="0" applyNumberFormat="1" applyFont="1" applyBorder="1" applyAlignment="1">
      <alignment horizontal="right"/>
    </xf>
    <xf numFmtId="169" fontId="38" fillId="0" borderId="12" xfId="0" applyNumberFormat="1" applyFont="1" applyBorder="1"/>
    <xf numFmtId="169" fontId="38" fillId="0" borderId="15" xfId="0" applyNumberFormat="1" applyFont="1" applyBorder="1"/>
    <xf numFmtId="169" fontId="44" fillId="0" borderId="45" xfId="0" applyNumberFormat="1" applyFont="1" applyBorder="1"/>
    <xf numFmtId="169" fontId="34" fillId="0" borderId="12" xfId="0" quotePrefix="1" applyNumberFormat="1" applyFont="1" applyBorder="1" applyAlignment="1">
      <alignment horizontal="left"/>
    </xf>
    <xf numFmtId="169" fontId="27" fillId="0" borderId="52" xfId="0" applyNumberFormat="1" applyFont="1" applyBorder="1" applyAlignment="1">
      <alignment horizontal="right"/>
    </xf>
    <xf numFmtId="169" fontId="20" fillId="0" borderId="2" xfId="0" applyNumberFormat="1" applyFont="1" applyBorder="1"/>
    <xf numFmtId="169" fontId="48" fillId="0" borderId="12" xfId="0" applyNumberFormat="1" applyFont="1" applyBorder="1"/>
    <xf numFmtId="169" fontId="0" fillId="0" borderId="12" xfId="0" applyNumberFormat="1" applyBorder="1"/>
    <xf numFmtId="169" fontId="16" fillId="0" borderId="51" xfId="0" quotePrefix="1" applyNumberFormat="1" applyFont="1" applyBorder="1" applyAlignment="1">
      <alignment horizontal="center"/>
    </xf>
    <xf numFmtId="169" fontId="16" fillId="0" borderId="2" xfId="0" applyNumberFormat="1" applyFont="1" applyBorder="1" applyAlignment="1">
      <alignment horizontal="left"/>
    </xf>
    <xf numFmtId="169" fontId="16" fillId="0" borderId="2" xfId="0" applyNumberFormat="1" applyFont="1" applyBorder="1" applyAlignment="1">
      <alignment horizontal="center"/>
    </xf>
    <xf numFmtId="169" fontId="27" fillId="0" borderId="52" xfId="0" applyNumberFormat="1" applyFont="1" applyBorder="1" applyAlignment="1">
      <alignment horizontal="center"/>
    </xf>
    <xf numFmtId="169" fontId="72" fillId="0" borderId="52" xfId="0" applyNumberFormat="1" applyFont="1" applyBorder="1" applyAlignment="1">
      <alignment horizontal="right"/>
    </xf>
    <xf numFmtId="169" fontId="12" fillId="0" borderId="52" xfId="0" applyNumberFormat="1" applyFont="1" applyBorder="1" applyAlignment="1">
      <alignment horizontal="right"/>
    </xf>
    <xf numFmtId="169" fontId="24" fillId="0" borderId="2" xfId="0" quotePrefix="1" applyNumberFormat="1" applyFont="1" applyBorder="1" applyAlignment="1">
      <alignment horizontal="right"/>
    </xf>
    <xf numFmtId="169" fontId="12" fillId="0" borderId="2" xfId="0" applyNumberFormat="1" applyFont="1" applyBorder="1"/>
    <xf numFmtId="169" fontId="12" fillId="0" borderId="0" xfId="0" applyNumberFormat="1" applyFont="1"/>
    <xf numFmtId="169" fontId="12" fillId="0" borderId="12" xfId="0" applyNumberFormat="1" applyFont="1" applyBorder="1"/>
    <xf numFmtId="169" fontId="34" fillId="0" borderId="2" xfId="0" applyNumberFormat="1" applyFont="1" applyBorder="1"/>
    <xf numFmtId="169" fontId="36" fillId="0" borderId="15" xfId="0" applyNumberFormat="1" applyFont="1" applyBorder="1"/>
    <xf numFmtId="169" fontId="31" fillId="0" borderId="12" xfId="0" quotePrefix="1" applyNumberFormat="1" applyFont="1" applyBorder="1"/>
    <xf numFmtId="169" fontId="24" fillId="0" borderId="2" xfId="0" quotePrefix="1" applyNumberFormat="1" applyFont="1" applyBorder="1"/>
    <xf numFmtId="169" fontId="37" fillId="0" borderId="52" xfId="0" applyNumberFormat="1" applyFont="1" applyBorder="1"/>
    <xf numFmtId="169" fontId="16" fillId="0" borderId="2" xfId="0" quotePrefix="1" applyNumberFormat="1" applyFont="1" applyBorder="1" applyAlignment="1">
      <alignment horizontal="left"/>
    </xf>
    <xf numFmtId="169" fontId="34" fillId="0" borderId="12" xfId="0" applyNumberFormat="1" applyFont="1" applyBorder="1"/>
    <xf numFmtId="169" fontId="24" fillId="0" borderId="12" xfId="0" applyNumberFormat="1" applyFont="1" applyBorder="1"/>
    <xf numFmtId="169" fontId="16" fillId="0" borderId="0" xfId="0" applyNumberFormat="1" applyFont="1"/>
    <xf numFmtId="169" fontId="16" fillId="0" borderId="12" xfId="0" applyNumberFormat="1" applyFont="1" applyBorder="1" applyAlignment="1">
      <alignment horizontal="right"/>
    </xf>
    <xf numFmtId="172" fontId="16" fillId="0" borderId="51" xfId="0" quotePrefix="1" applyNumberFormat="1" applyFont="1" applyBorder="1" applyAlignment="1">
      <alignment horizontal="right"/>
    </xf>
    <xf numFmtId="172" fontId="27" fillId="0" borderId="2" xfId="0" applyNumberFormat="1" applyFont="1" applyBorder="1" applyAlignment="1">
      <alignment horizontal="right"/>
    </xf>
    <xf numFmtId="172" fontId="16" fillId="0" borderId="2" xfId="0" applyNumberFormat="1" applyFont="1" applyBorder="1" applyAlignment="1">
      <alignment horizontal="right"/>
    </xf>
    <xf numFmtId="172" fontId="27" fillId="0" borderId="52" xfId="0" applyNumberFormat="1" applyFont="1" applyBorder="1" applyAlignment="1">
      <alignment horizontal="right"/>
    </xf>
    <xf numFmtId="172" fontId="70" fillId="0" borderId="2" xfId="0" quotePrefix="1" applyNumberFormat="1" applyFont="1" applyBorder="1" applyAlignment="1">
      <alignment horizontal="left"/>
    </xf>
    <xf numFmtId="172" fontId="12" fillId="0" borderId="52" xfId="0" applyNumberFormat="1" applyFont="1" applyBorder="1" applyAlignment="1">
      <alignment horizontal="right"/>
    </xf>
    <xf numFmtId="172" fontId="27" fillId="0" borderId="51" xfId="0" quotePrefix="1" applyNumberFormat="1" applyFont="1" applyBorder="1" applyAlignment="1">
      <alignment horizontal="right"/>
    </xf>
    <xf numFmtId="172" fontId="27" fillId="0" borderId="2" xfId="0" quotePrefix="1" applyNumberFormat="1" applyFont="1" applyBorder="1" applyAlignment="1">
      <alignment horizontal="right"/>
    </xf>
    <xf numFmtId="172" fontId="20" fillId="0" borderId="2" xfId="0" applyNumberFormat="1" applyFont="1" applyBorder="1"/>
    <xf numFmtId="172" fontId="12" fillId="0" borderId="2" xfId="0" applyNumberFormat="1" applyFont="1" applyBorder="1"/>
    <xf numFmtId="172" fontId="34" fillId="0" borderId="0" xfId="0" applyNumberFormat="1" applyFont="1" applyAlignment="1">
      <alignment horizontal="left"/>
    </xf>
    <xf numFmtId="172" fontId="12" fillId="0" borderId="12" xfId="0" applyNumberFormat="1" applyFont="1" applyBorder="1"/>
    <xf numFmtId="0" fontId="67" fillId="28" borderId="63" xfId="0" applyFont="1" applyFill="1" applyBorder="1" applyAlignment="1">
      <alignment horizontal="right"/>
    </xf>
    <xf numFmtId="0" fontId="67" fillId="31" borderId="75" xfId="0" applyFont="1" applyFill="1" applyBorder="1" applyAlignment="1">
      <alignment horizontal="right"/>
    </xf>
    <xf numFmtId="0" fontId="69" fillId="8" borderId="79" xfId="0" applyFont="1" applyFill="1" applyBorder="1"/>
    <xf numFmtId="0" fontId="63" fillId="25" borderId="63" xfId="0" applyFont="1" applyFill="1" applyBorder="1"/>
    <xf numFmtId="0" fontId="0" fillId="0" borderId="26" xfId="0" applyBorder="1"/>
    <xf numFmtId="0" fontId="69" fillId="8" borderId="80" xfId="0" applyFont="1" applyFill="1" applyBorder="1"/>
    <xf numFmtId="0" fontId="63" fillId="25" borderId="60" xfId="0" applyFont="1" applyFill="1" applyBorder="1"/>
    <xf numFmtId="0" fontId="35" fillId="0" borderId="45" xfId="0" applyFont="1" applyBorder="1" applyAlignment="1">
      <alignment horizontal="center" vertical="top"/>
    </xf>
    <xf numFmtId="0" fontId="1" fillId="32" borderId="54" xfId="0" applyFont="1" applyFill="1" applyBorder="1" applyAlignment="1">
      <alignment horizontal="right"/>
    </xf>
    <xf numFmtId="169" fontId="20" fillId="30" borderId="48" xfId="0" applyNumberFormat="1" applyFont="1" applyFill="1" applyBorder="1"/>
    <xf numFmtId="169" fontId="24" fillId="30" borderId="48" xfId="0" applyNumberFormat="1" applyFont="1" applyFill="1" applyBorder="1"/>
    <xf numFmtId="169" fontId="16" fillId="30" borderId="47" xfId="0" quotePrefix="1" applyNumberFormat="1" applyFont="1" applyFill="1" applyBorder="1" applyAlignment="1">
      <alignment horizontal="right"/>
    </xf>
    <xf numFmtId="14" fontId="16" fillId="30" borderId="48" xfId="0" applyNumberFormat="1" applyFont="1" applyFill="1" applyBorder="1"/>
    <xf numFmtId="169" fontId="27" fillId="0" borderId="2" xfId="0" quotePrefix="1" applyNumberFormat="1" applyFont="1" applyBorder="1" applyAlignment="1">
      <alignment horizontal="left"/>
    </xf>
    <xf numFmtId="14" fontId="24" fillId="0" borderId="12" xfId="0" applyNumberFormat="1" applyFont="1" applyBorder="1"/>
    <xf numFmtId="0" fontId="34" fillId="19" borderId="0" xfId="0" applyFont="1" applyFill="1" applyAlignment="1">
      <alignment horizontal="center"/>
    </xf>
    <xf numFmtId="0" fontId="27" fillId="19" borderId="0" xfId="0" applyFont="1" applyFill="1" applyAlignment="1">
      <alignment horizontal="center"/>
    </xf>
    <xf numFmtId="169" fontId="34" fillId="0" borderId="2" xfId="0" applyNumberFormat="1" applyFont="1" applyBorder="1" applyAlignment="1">
      <alignment horizontal="right"/>
    </xf>
    <xf numFmtId="14" fontId="20" fillId="0" borderId="0" xfId="0" applyNumberFormat="1" applyFont="1"/>
    <xf numFmtId="169" fontId="20" fillId="30" borderId="47" xfId="0" applyNumberFormat="1" applyFont="1" applyFill="1" applyBorder="1"/>
    <xf numFmtId="169" fontId="0" fillId="30" borderId="47" xfId="0" applyNumberFormat="1" applyFill="1" applyBorder="1" applyAlignment="1">
      <alignment horizontal="right"/>
    </xf>
    <xf numFmtId="169" fontId="24" fillId="30" borderId="48" xfId="0" applyNumberFormat="1" applyFont="1" applyFill="1" applyBorder="1" applyAlignment="1">
      <alignment horizontal="right"/>
    </xf>
    <xf numFmtId="169" fontId="20" fillId="30" borderId="48" xfId="0" applyNumberFormat="1" applyFont="1" applyFill="1" applyBorder="1" applyAlignment="1">
      <alignment horizontal="right"/>
    </xf>
    <xf numFmtId="169" fontId="0" fillId="30" borderId="48" xfId="0" applyNumberFormat="1" applyFill="1" applyBorder="1"/>
    <xf numFmtId="0" fontId="2" fillId="8" borderId="0" xfId="0" applyFont="1" applyFill="1"/>
    <xf numFmtId="0" fontId="69" fillId="8" borderId="7" xfId="0" applyFont="1" applyFill="1" applyBorder="1"/>
    <xf numFmtId="0" fontId="63" fillId="25" borderId="81" xfId="0" applyFont="1" applyFill="1" applyBorder="1"/>
    <xf numFmtId="0" fontId="2" fillId="8" borderId="26" xfId="0" applyFont="1" applyFill="1" applyBorder="1"/>
    <xf numFmtId="0" fontId="69" fillId="8" borderId="8" xfId="0" applyFont="1" applyFill="1" applyBorder="1"/>
    <xf numFmtId="0" fontId="69" fillId="8" borderId="0" xfId="0" applyFont="1" applyFill="1"/>
    <xf numFmtId="0" fontId="0" fillId="21" borderId="1" xfId="0" applyFill="1" applyBorder="1"/>
    <xf numFmtId="0" fontId="2" fillId="8" borderId="2" xfId="0" applyFont="1" applyFill="1" applyBorder="1"/>
    <xf numFmtId="169" fontId="31" fillId="18" borderId="20" xfId="0" quotePrefix="1" applyNumberFormat="1" applyFont="1" applyFill="1" applyBorder="1" applyAlignment="1">
      <alignment horizontal="right"/>
    </xf>
    <xf numFmtId="169" fontId="31" fillId="18" borderId="47" xfId="0" quotePrefix="1" applyNumberFormat="1" applyFont="1" applyFill="1" applyBorder="1" applyAlignment="1">
      <alignment horizontal="right"/>
    </xf>
    <xf numFmtId="169" fontId="34" fillId="0" borderId="47" xfId="0" quotePrefix="1" applyNumberFormat="1" applyFont="1" applyBorder="1" applyAlignment="1">
      <alignment horizontal="left"/>
    </xf>
    <xf numFmtId="169" fontId="31" fillId="18" borderId="47" xfId="0" applyNumberFormat="1" applyFont="1" applyFill="1" applyBorder="1" applyAlignment="1">
      <alignment horizontal="right"/>
    </xf>
    <xf numFmtId="169" fontId="31" fillId="18" borderId="47" xfId="0" applyNumberFormat="1" applyFont="1" applyFill="1" applyBorder="1"/>
    <xf numFmtId="1" fontId="0" fillId="0" borderId="0" xfId="0" applyNumberFormat="1"/>
    <xf numFmtId="169" fontId="31" fillId="0" borderId="51" xfId="0" quotePrefix="1" applyNumberFormat="1" applyFont="1" applyBorder="1" applyAlignment="1">
      <alignment horizontal="right"/>
    </xf>
    <xf numFmtId="169" fontId="31" fillId="0" borderId="2" xfId="0" applyNumberFormat="1" applyFont="1" applyBorder="1" applyAlignment="1">
      <alignment horizontal="right"/>
    </xf>
    <xf numFmtId="169" fontId="35" fillId="0" borderId="2" xfId="0" applyNumberFormat="1" applyFont="1" applyBorder="1"/>
    <xf numFmtId="14" fontId="31" fillId="0" borderId="71" xfId="0" quotePrefix="1" applyNumberFormat="1" applyFont="1" applyBorder="1" applyAlignment="1">
      <alignment horizontal="right" vertical="top" wrapText="1"/>
    </xf>
    <xf numFmtId="0" fontId="35" fillId="0" borderId="6" xfId="0" applyFont="1" applyBorder="1"/>
    <xf numFmtId="0" fontId="35" fillId="0" borderId="1" xfId="0" applyFont="1" applyBorder="1"/>
    <xf numFmtId="0" fontId="1" fillId="13" borderId="54" xfId="0" applyFont="1" applyFill="1" applyBorder="1" applyAlignment="1">
      <alignment horizontal="right"/>
    </xf>
    <xf numFmtId="169" fontId="16" fillId="13" borderId="20" xfId="0" quotePrefix="1" applyNumberFormat="1" applyFont="1" applyFill="1" applyBorder="1" applyAlignment="1">
      <alignment horizontal="right"/>
    </xf>
    <xf numFmtId="169" fontId="24" fillId="13" borderId="47" xfId="0" quotePrefix="1" applyNumberFormat="1" applyFont="1" applyFill="1" applyBorder="1" applyAlignment="1">
      <alignment horizontal="right"/>
    </xf>
    <xf numFmtId="169" fontId="27" fillId="13" borderId="47" xfId="0" applyNumberFormat="1" applyFont="1" applyFill="1" applyBorder="1" applyAlignment="1">
      <alignment horizontal="right"/>
    </xf>
    <xf numFmtId="169" fontId="27" fillId="13" borderId="20" xfId="0" quotePrefix="1" applyNumberFormat="1" applyFont="1" applyFill="1" applyBorder="1" applyAlignment="1">
      <alignment horizontal="right"/>
    </xf>
    <xf numFmtId="169" fontId="27" fillId="13" borderId="47" xfId="0" quotePrefix="1" applyNumberFormat="1" applyFont="1" applyFill="1" applyBorder="1" applyAlignment="1">
      <alignment horizontal="right"/>
    </xf>
    <xf numFmtId="169" fontId="27" fillId="13" borderId="2" xfId="0" applyNumberFormat="1" applyFont="1" applyFill="1" applyBorder="1"/>
    <xf numFmtId="169" fontId="31" fillId="13" borderId="48" xfId="0" applyNumberFormat="1" applyFont="1" applyFill="1" applyBorder="1" applyAlignment="1">
      <alignment horizontal="left"/>
    </xf>
    <xf numFmtId="169" fontId="24" fillId="13" borderId="47" xfId="0" applyNumberFormat="1" applyFont="1" applyFill="1" applyBorder="1" applyAlignment="1">
      <alignment horizontal="right"/>
    </xf>
    <xf numFmtId="169" fontId="24" fillId="13" borderId="47" xfId="0" applyNumberFormat="1" applyFont="1" applyFill="1" applyBorder="1"/>
    <xf numFmtId="169" fontId="20" fillId="13" borderId="2" xfId="0" applyNumberFormat="1" applyFont="1" applyFill="1" applyBorder="1"/>
    <xf numFmtId="169" fontId="16" fillId="13" borderId="48" xfId="0" applyNumberFormat="1" applyFont="1" applyFill="1" applyBorder="1" applyAlignment="1">
      <alignment horizontal="right"/>
    </xf>
    <xf numFmtId="169" fontId="16" fillId="13" borderId="47" xfId="0" applyNumberFormat="1" applyFont="1" applyFill="1" applyBorder="1"/>
    <xf numFmtId="14" fontId="26" fillId="13" borderId="47" xfId="0" applyNumberFormat="1" applyFont="1" applyFill="1" applyBorder="1"/>
    <xf numFmtId="0" fontId="0" fillId="0" borderId="82" xfId="0" applyBorder="1"/>
    <xf numFmtId="169" fontId="35" fillId="0" borderId="52" xfId="0" applyNumberFormat="1" applyFont="1" applyBorder="1" applyAlignment="1">
      <alignment horizontal="right"/>
    </xf>
    <xf numFmtId="0" fontId="44" fillId="0" borderId="0" xfId="0" applyFont="1"/>
    <xf numFmtId="169" fontId="45" fillId="30" borderId="47" xfId="0" applyNumberFormat="1" applyFont="1" applyFill="1" applyBorder="1" applyAlignment="1">
      <alignment horizontal="right"/>
    </xf>
    <xf numFmtId="17" fontId="0" fillId="0" borderId="0" xfId="0" applyNumberFormat="1"/>
    <xf numFmtId="0" fontId="44" fillId="3" borderId="0" xfId="0" applyFont="1" applyFill="1" applyAlignment="1">
      <alignment wrapText="1"/>
    </xf>
    <xf numFmtId="0" fontId="44" fillId="3" borderId="0" xfId="0" applyFont="1" applyFill="1"/>
    <xf numFmtId="0" fontId="45" fillId="0" borderId="0" xfId="0" applyFont="1" applyAlignment="1">
      <alignment wrapText="1"/>
    </xf>
    <xf numFmtId="0" fontId="44" fillId="29" borderId="0" xfId="0" applyFont="1" applyFill="1"/>
    <xf numFmtId="169" fontId="27" fillId="13" borderId="47" xfId="0" applyNumberFormat="1" applyFont="1" applyFill="1" applyBorder="1"/>
    <xf numFmtId="14" fontId="20" fillId="13" borderId="48" xfId="0" applyNumberFormat="1" applyFont="1" applyFill="1" applyBorder="1"/>
    <xf numFmtId="0" fontId="0" fillId="30" borderId="61" xfId="0" applyFill="1" applyBorder="1"/>
    <xf numFmtId="0" fontId="0" fillId="30" borderId="63" xfId="0" applyFill="1" applyBorder="1"/>
    <xf numFmtId="0" fontId="0" fillId="30" borderId="62" xfId="0" applyFill="1" applyBorder="1"/>
    <xf numFmtId="14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34" fillId="8" borderId="0" xfId="0" applyFont="1" applyFill="1"/>
    <xf numFmtId="14" fontId="34" fillId="0" borderId="0" xfId="0" quotePrefix="1" applyNumberFormat="1" applyFont="1" applyAlignment="1">
      <alignment horizontal="center"/>
    </xf>
    <xf numFmtId="17" fontId="0" fillId="0" borderId="83" xfId="0" applyNumberFormat="1" applyBorder="1"/>
    <xf numFmtId="0" fontId="0" fillId="0" borderId="83" xfId="0" applyBorder="1"/>
    <xf numFmtId="14" fontId="0" fillId="0" borderId="83" xfId="0" applyNumberFormat="1" applyBorder="1" applyAlignment="1">
      <alignment horizontal="center"/>
    </xf>
    <xf numFmtId="14" fontId="34" fillId="0" borderId="83" xfId="0" quotePrefix="1" applyNumberFormat="1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34" fillId="0" borderId="83" xfId="0" applyFont="1" applyBorder="1"/>
    <xf numFmtId="169" fontId="45" fillId="0" borderId="2" xfId="0" quotePrefix="1" applyNumberFormat="1" applyFont="1" applyBorder="1" applyAlignment="1">
      <alignment horizontal="right"/>
    </xf>
    <xf numFmtId="0" fontId="76" fillId="0" borderId="0" xfId="0" applyFont="1"/>
    <xf numFmtId="0" fontId="77" fillId="0" borderId="0" xfId="0" applyFont="1"/>
    <xf numFmtId="169" fontId="31" fillId="0" borderId="58" xfId="0" quotePrefix="1" applyNumberFormat="1" applyFont="1" applyBorder="1" applyAlignment="1">
      <alignment horizontal="right"/>
    </xf>
    <xf numFmtId="14" fontId="45" fillId="0" borderId="0" xfId="0" applyNumberFormat="1" applyFont="1" applyAlignment="1">
      <alignment horizontal="center"/>
    </xf>
    <xf numFmtId="0" fontId="31" fillId="0" borderId="29" xfId="0" applyFont="1" applyBorder="1" applyAlignment="1">
      <alignment horizontal="center" vertical="top"/>
    </xf>
    <xf numFmtId="0" fontId="35" fillId="19" borderId="48" xfId="0" applyFont="1" applyFill="1" applyBorder="1" applyAlignment="1">
      <alignment horizontal="left" vertical="top" wrapText="1"/>
    </xf>
    <xf numFmtId="0" fontId="35" fillId="0" borderId="15" xfId="0" applyFont="1" applyBorder="1" applyAlignment="1">
      <alignment horizontal="center" vertical="top"/>
    </xf>
    <xf numFmtId="14" fontId="44" fillId="0" borderId="51" xfId="0" applyNumberFormat="1" applyFont="1" applyBorder="1" applyAlignment="1">
      <alignment horizontal="left"/>
    </xf>
    <xf numFmtId="168" fontId="44" fillId="0" borderId="45" xfId="0" applyNumberFormat="1" applyFont="1" applyBorder="1" applyAlignment="1">
      <alignment vertical="top" wrapText="1"/>
    </xf>
    <xf numFmtId="168" fontId="44" fillId="0" borderId="45" xfId="0" applyNumberFormat="1" applyFont="1" applyBorder="1" applyAlignment="1">
      <alignment vertical="top"/>
    </xf>
    <xf numFmtId="0" fontId="44" fillId="0" borderId="19" xfId="0" applyFont="1" applyBorder="1" applyAlignment="1">
      <alignment vertical="top" wrapText="1"/>
    </xf>
    <xf numFmtId="0" fontId="44" fillId="0" borderId="15" xfId="0" applyFont="1" applyBorder="1" applyAlignment="1">
      <alignment horizontal="left" vertical="top" wrapText="1"/>
    </xf>
    <xf numFmtId="168" fontId="44" fillId="0" borderId="15" xfId="0" applyNumberFormat="1" applyFont="1" applyBorder="1" applyAlignment="1">
      <alignment vertical="top" wrapText="1"/>
    </xf>
    <xf numFmtId="0" fontId="44" fillId="0" borderId="16" xfId="0" applyFont="1" applyBorder="1" applyAlignment="1">
      <alignment vertical="top" wrapText="1"/>
    </xf>
    <xf numFmtId="14" fontId="20" fillId="0" borderId="0" xfId="0" applyNumberFormat="1" applyFont="1" applyAlignment="1">
      <alignment horizontal="center"/>
    </xf>
    <xf numFmtId="0" fontId="45" fillId="0" borderId="18" xfId="0" applyFont="1" applyBorder="1" applyAlignment="1">
      <alignment horizontal="center" vertical="top"/>
    </xf>
    <xf numFmtId="0" fontId="44" fillId="0" borderId="0" xfId="0" applyFont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16" fillId="0" borderId="2" xfId="0" quotePrefix="1" applyNumberFormat="1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4" fontId="27" fillId="30" borderId="0" xfId="0" quotePrefix="1" applyNumberFormat="1" applyFont="1" applyFill="1" applyAlignment="1">
      <alignment horizontal="center"/>
    </xf>
    <xf numFmtId="14" fontId="45" fillId="30" borderId="0" xfId="0" quotePrefix="1" applyNumberFormat="1" applyFont="1" applyFill="1" applyAlignment="1">
      <alignment horizontal="center"/>
    </xf>
    <xf numFmtId="0" fontId="44" fillId="0" borderId="46" xfId="0" applyFont="1" applyBorder="1"/>
    <xf numFmtId="0" fontId="78" fillId="30" borderId="65" xfId="0" applyFont="1" applyFill="1" applyBorder="1"/>
    <xf numFmtId="0" fontId="78" fillId="30" borderId="62" xfId="0" applyFont="1" applyFill="1" applyBorder="1"/>
    <xf numFmtId="0" fontId="44" fillId="30" borderId="61" xfId="0" applyFont="1" applyFill="1" applyBorder="1"/>
    <xf numFmtId="0" fontId="44" fillId="30" borderId="63" xfId="0" applyFont="1" applyFill="1" applyBorder="1"/>
    <xf numFmtId="14" fontId="44" fillId="0" borderId="0" xfId="0" applyNumberFormat="1" applyFont="1"/>
    <xf numFmtId="14" fontId="16" fillId="30" borderId="0" xfId="0" quotePrefix="1" applyNumberFormat="1" applyFont="1" applyFill="1" applyAlignment="1">
      <alignment horizontal="center"/>
    </xf>
    <xf numFmtId="14" fontId="34" fillId="30" borderId="0" xfId="0" quotePrefix="1" applyNumberFormat="1" applyFont="1" applyFill="1" applyAlignment="1">
      <alignment horizontal="center"/>
    </xf>
    <xf numFmtId="14" fontId="44" fillId="30" borderId="0" xfId="0" quotePrefix="1" applyNumberFormat="1" applyFont="1" applyFill="1" applyAlignment="1">
      <alignment horizontal="center"/>
    </xf>
    <xf numFmtId="14" fontId="0" fillId="30" borderId="0" xfId="0" quotePrefix="1" applyNumberFormat="1" applyFill="1" applyAlignment="1">
      <alignment horizontal="center"/>
    </xf>
    <xf numFmtId="0" fontId="44" fillId="2" borderId="0" xfId="0" applyFont="1" applyFill="1"/>
    <xf numFmtId="0" fontId="44" fillId="0" borderId="0" xfId="0" quotePrefix="1" applyFont="1"/>
    <xf numFmtId="169" fontId="31" fillId="19" borderId="20" xfId="0" quotePrefix="1" applyNumberFormat="1" applyFont="1" applyFill="1" applyBorder="1" applyAlignment="1">
      <alignment horizontal="right"/>
    </xf>
    <xf numFmtId="169" fontId="31" fillId="19" borderId="47" xfId="0" quotePrefix="1" applyNumberFormat="1" applyFont="1" applyFill="1" applyBorder="1" applyAlignment="1">
      <alignment horizontal="right"/>
    </xf>
    <xf numFmtId="0" fontId="64" fillId="24" borderId="0" xfId="0" applyFont="1" applyFill="1" applyAlignment="1">
      <alignment horizontal="right"/>
    </xf>
    <xf numFmtId="0" fontId="69" fillId="8" borderId="25" xfId="0" applyFont="1" applyFill="1" applyBorder="1"/>
    <xf numFmtId="0" fontId="2" fillId="6" borderId="84" xfId="0" applyFont="1" applyFill="1" applyBorder="1"/>
    <xf numFmtId="0" fontId="2" fillId="8" borderId="85" xfId="0" applyFont="1" applyFill="1" applyBorder="1"/>
    <xf numFmtId="0" fontId="63" fillId="24" borderId="86" xfId="0" applyFont="1" applyFill="1" applyBorder="1" applyAlignment="1">
      <alignment horizontal="right"/>
    </xf>
    <xf numFmtId="0" fontId="69" fillId="8" borderId="87" xfId="0" applyFont="1" applyFill="1" applyBorder="1"/>
    <xf numFmtId="0" fontId="63" fillId="25" borderId="86" xfId="0" applyFont="1" applyFill="1" applyBorder="1"/>
    <xf numFmtId="0" fontId="45" fillId="0" borderId="0" xfId="0" applyFont="1" applyAlignment="1">
      <alignment horizontal="center"/>
    </xf>
    <xf numFmtId="14" fontId="16" fillId="0" borderId="0" xfId="0" applyNumberFormat="1" applyFont="1"/>
    <xf numFmtId="0" fontId="45" fillId="0" borderId="0" xfId="0" applyFont="1" applyAlignment="1">
      <alignment horizontal="left" vertical="top"/>
    </xf>
    <xf numFmtId="14" fontId="45" fillId="0" borderId="0" xfId="0" applyNumberFormat="1" applyFont="1"/>
    <xf numFmtId="169" fontId="31" fillId="0" borderId="45" xfId="0" quotePrefix="1" applyNumberFormat="1" applyFont="1" applyBorder="1" applyAlignment="1">
      <alignment horizontal="right"/>
    </xf>
    <xf numFmtId="169" fontId="31" fillId="19" borderId="47" xfId="0" applyNumberFormat="1" applyFont="1" applyFill="1" applyBorder="1"/>
    <xf numFmtId="14" fontId="0" fillId="0" borderId="88" xfId="0" applyNumberFormat="1" applyBorder="1" applyAlignment="1">
      <alignment horizontal="right"/>
    </xf>
    <xf numFmtId="169" fontId="16" fillId="0" borderId="17" xfId="0" quotePrefix="1" applyNumberFormat="1" applyFont="1" applyBorder="1"/>
    <xf numFmtId="168" fontId="34" fillId="0" borderId="51" xfId="0" applyNumberFormat="1" applyFont="1" applyBorder="1"/>
    <xf numFmtId="169" fontId="24" fillId="19" borderId="89" xfId="0" applyNumberFormat="1" applyFont="1" applyFill="1" applyBorder="1" applyAlignment="1">
      <alignment horizontal="right"/>
    </xf>
    <xf numFmtId="169" fontId="16" fillId="30" borderId="89" xfId="0" applyNumberFormat="1" applyFont="1" applyFill="1" applyBorder="1"/>
    <xf numFmtId="169" fontId="44" fillId="0" borderId="89" xfId="0" applyNumberFormat="1" applyFont="1" applyBorder="1" applyAlignment="1">
      <alignment horizontal="left"/>
    </xf>
    <xf numFmtId="169" fontId="38" fillId="0" borderId="89" xfId="0" applyNumberFormat="1" applyFont="1" applyBorder="1"/>
    <xf numFmtId="0" fontId="79" fillId="0" borderId="0" xfId="0" applyFont="1"/>
    <xf numFmtId="169" fontId="34" fillId="0" borderId="20" xfId="0" quotePrefix="1" applyNumberFormat="1" applyFont="1" applyBorder="1"/>
    <xf numFmtId="0" fontId="44" fillId="2" borderId="0" xfId="0" applyFont="1" applyFill="1" applyAlignment="1">
      <alignment horizontal="left"/>
    </xf>
    <xf numFmtId="0" fontId="20" fillId="0" borderId="0" xfId="0" quotePrefix="1" applyFont="1"/>
    <xf numFmtId="169" fontId="31" fillId="19" borderId="47" xfId="0" applyNumberFormat="1" applyFont="1" applyFill="1" applyBorder="1" applyAlignment="1">
      <alignment horizontal="right"/>
    </xf>
    <xf numFmtId="169" fontId="27" fillId="0" borderId="45" xfId="0" applyNumberFormat="1" applyFont="1" applyBorder="1" applyAlignment="1">
      <alignment horizontal="right"/>
    </xf>
    <xf numFmtId="169" fontId="16" fillId="0" borderId="51" xfId="0" applyNumberFormat="1" applyFont="1" applyBorder="1" applyAlignment="1">
      <alignment horizontal="right"/>
    </xf>
    <xf numFmtId="0" fontId="45" fillId="0" borderId="6" xfId="0" applyFont="1" applyBorder="1"/>
    <xf numFmtId="0" fontId="45" fillId="0" borderId="1" xfId="0" applyFont="1" applyBorder="1"/>
    <xf numFmtId="20" fontId="44" fillId="0" borderId="0" xfId="0" applyNumberFormat="1" applyFont="1" applyAlignment="1">
      <alignment horizontal="left"/>
    </xf>
    <xf numFmtId="0" fontId="44" fillId="30" borderId="0" xfId="0" applyFont="1" applyFill="1" applyAlignment="1">
      <alignment horizontal="center"/>
    </xf>
    <xf numFmtId="14" fontId="45" fillId="0" borderId="2" xfId="0" applyNumberFormat="1" applyFont="1" applyBorder="1"/>
    <xf numFmtId="0" fontId="27" fillId="19" borderId="20" xfId="0" applyFont="1" applyFill="1" applyBorder="1"/>
    <xf numFmtId="14" fontId="27" fillId="0" borderId="18" xfId="0" quotePrefix="1" applyNumberFormat="1" applyFont="1" applyBorder="1" applyAlignment="1">
      <alignment horizontal="right" vertical="top" wrapText="1"/>
    </xf>
    <xf numFmtId="169" fontId="44" fillId="0" borderId="2" xfId="0" applyNumberFormat="1" applyFont="1" applyBorder="1" applyAlignment="1">
      <alignment horizontal="right"/>
    </xf>
    <xf numFmtId="169" fontId="45" fillId="0" borderId="2" xfId="0" applyNumberFormat="1" applyFont="1" applyBorder="1" applyAlignment="1">
      <alignment horizontal="right"/>
    </xf>
    <xf numFmtId="169" fontId="45" fillId="0" borderId="2" xfId="0" applyNumberFormat="1" applyFont="1" applyBorder="1"/>
    <xf numFmtId="14" fontId="0" fillId="0" borderId="12" xfId="0" applyNumberFormat="1" applyBorder="1" applyAlignment="1">
      <alignment horizontal="right"/>
    </xf>
    <xf numFmtId="14" fontId="36" fillId="0" borderId="12" xfId="0" applyNumberFormat="1" applyFont="1" applyBorder="1"/>
    <xf numFmtId="169" fontId="27" fillId="0" borderId="51" xfId="0" quotePrefix="1" applyNumberFormat="1" applyFont="1" applyBorder="1"/>
    <xf numFmtId="169" fontId="27" fillId="0" borderId="2" xfId="0" quotePrefix="1" applyNumberFormat="1" applyFont="1" applyBorder="1"/>
    <xf numFmtId="0" fontId="4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6" fillId="19" borderId="20" xfId="0" applyFont="1" applyFill="1" applyBorder="1"/>
    <xf numFmtId="0" fontId="1" fillId="0" borderId="0" xfId="0" applyFont="1" applyAlignment="1">
      <alignment horizontal="left"/>
    </xf>
    <xf numFmtId="0" fontId="44" fillId="0" borderId="0" xfId="0" applyFont="1" applyFill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0" fillId="0" borderId="0" xfId="0" applyFont="1" applyFill="1"/>
  </cellXfs>
  <cellStyles count="2463">
    <cellStyle name="Besuchter Hyperlink" xfId="2383" builtinId="9" hidden="1"/>
    <cellStyle name="Besuchter Hyperlink" xfId="1602" builtinId="9" hidden="1"/>
    <cellStyle name="Besuchter Hyperlink" xfId="2243" builtinId="9" hidden="1"/>
    <cellStyle name="Besuchter Hyperlink" xfId="2146" builtinId="9" hidden="1"/>
    <cellStyle name="Besuchter Hyperlink" xfId="1278" builtinId="9" hidden="1"/>
    <cellStyle name="Besuchter Hyperlink" xfId="1857" builtinId="9" hidden="1"/>
    <cellStyle name="Besuchter Hyperlink" xfId="119" builtinId="9" hidden="1"/>
    <cellStyle name="Besuchter Hyperlink" xfId="2094" builtinId="9" hidden="1"/>
    <cellStyle name="Besuchter Hyperlink" xfId="988" builtinId="9" hidden="1"/>
    <cellStyle name="Besuchter Hyperlink" xfId="1924" builtinId="9" hidden="1"/>
    <cellStyle name="Besuchter Hyperlink" xfId="1757" builtinId="9" hidden="1"/>
    <cellStyle name="Besuchter Hyperlink" xfId="1217" builtinId="9" hidden="1"/>
    <cellStyle name="Besuchter Hyperlink" xfId="2453" builtinId="9" hidden="1"/>
    <cellStyle name="Besuchter Hyperlink" xfId="1438" builtinId="9" hidden="1"/>
    <cellStyle name="Besuchter Hyperlink" xfId="650" builtinId="9" hidden="1"/>
    <cellStyle name="Besuchter Hyperlink" xfId="2206" builtinId="9" hidden="1"/>
    <cellStyle name="Besuchter Hyperlink" xfId="302" builtinId="9" hidden="1"/>
    <cellStyle name="Besuchter Hyperlink" xfId="412" builtinId="9" hidden="1"/>
    <cellStyle name="Besuchter Hyperlink" xfId="1512" builtinId="9" hidden="1"/>
    <cellStyle name="Besuchter Hyperlink" xfId="122" builtinId="9" hidden="1"/>
    <cellStyle name="Besuchter Hyperlink" xfId="1905" builtinId="9" hidden="1"/>
    <cellStyle name="Besuchter Hyperlink" xfId="266" builtinId="9" hidden="1"/>
    <cellStyle name="Besuchter Hyperlink" xfId="849" builtinId="9" hidden="1"/>
    <cellStyle name="Besuchter Hyperlink" xfId="1841" builtinId="9" hidden="1"/>
    <cellStyle name="Besuchter Hyperlink" xfId="1544" builtinId="9" hidden="1"/>
    <cellStyle name="Besuchter Hyperlink" xfId="1196" builtinId="9" hidden="1"/>
    <cellStyle name="Besuchter Hyperlink" xfId="1675" builtinId="9" hidden="1"/>
    <cellStyle name="Besuchter Hyperlink" xfId="133" builtinId="9" hidden="1"/>
    <cellStyle name="Besuchter Hyperlink" xfId="1766" builtinId="9" hidden="1"/>
    <cellStyle name="Besuchter Hyperlink" xfId="1692" builtinId="9" hidden="1"/>
    <cellStyle name="Besuchter Hyperlink" xfId="1850" builtinId="9" hidden="1"/>
    <cellStyle name="Besuchter Hyperlink" xfId="411" builtinId="9" hidden="1"/>
    <cellStyle name="Besuchter Hyperlink" xfId="350" builtinId="9" hidden="1"/>
    <cellStyle name="Besuchter Hyperlink" xfId="605" builtinId="9" hidden="1"/>
    <cellStyle name="Besuchter Hyperlink" xfId="2112" builtinId="9" hidden="1"/>
    <cellStyle name="Besuchter Hyperlink" xfId="2340" builtinId="9" hidden="1"/>
    <cellStyle name="Besuchter Hyperlink" xfId="1379" builtinId="9" hidden="1"/>
    <cellStyle name="Besuchter Hyperlink" xfId="1183" builtinId="9" hidden="1"/>
    <cellStyle name="Besuchter Hyperlink" xfId="1104" builtinId="9" hidden="1"/>
    <cellStyle name="Besuchter Hyperlink" xfId="264" builtinId="9" hidden="1"/>
    <cellStyle name="Besuchter Hyperlink" xfId="1774" builtinId="9" hidden="1"/>
    <cellStyle name="Besuchter Hyperlink" xfId="709" builtinId="9" hidden="1"/>
    <cellStyle name="Besuchter Hyperlink" xfId="196" builtinId="9" hidden="1"/>
    <cellStyle name="Besuchter Hyperlink" xfId="2003" builtinId="9" hidden="1"/>
    <cellStyle name="Besuchter Hyperlink" xfId="2442" builtinId="9" hidden="1"/>
    <cellStyle name="Besuchter Hyperlink" xfId="1049" builtinId="9" hidden="1"/>
    <cellStyle name="Besuchter Hyperlink" xfId="326" builtinId="9" hidden="1"/>
    <cellStyle name="Besuchter Hyperlink" xfId="1383" builtinId="9" hidden="1"/>
    <cellStyle name="Besuchter Hyperlink" xfId="1301" builtinId="9" hidden="1"/>
    <cellStyle name="Besuchter Hyperlink" xfId="2462" builtinId="9" hidden="1"/>
    <cellStyle name="Besuchter Hyperlink" xfId="1817" builtinId="9" hidden="1"/>
    <cellStyle name="Besuchter Hyperlink" xfId="13" builtinId="9" hidden="1"/>
    <cellStyle name="Besuchter Hyperlink" xfId="2318" builtinId="9" hidden="1"/>
    <cellStyle name="Besuchter Hyperlink" xfId="2020" builtinId="9" hidden="1"/>
    <cellStyle name="Besuchter Hyperlink" xfId="2223" builtinId="9" hidden="1"/>
    <cellStyle name="Besuchter Hyperlink" xfId="1326" builtinId="9" hidden="1"/>
    <cellStyle name="Besuchter Hyperlink" xfId="736" builtinId="9" hidden="1"/>
    <cellStyle name="Besuchter Hyperlink" xfId="485" builtinId="9" hidden="1"/>
    <cellStyle name="Besuchter Hyperlink" xfId="339" builtinId="9" hidden="1"/>
    <cellStyle name="Besuchter Hyperlink" xfId="630" builtinId="9" hidden="1"/>
    <cellStyle name="Besuchter Hyperlink" xfId="688" builtinId="9" hidden="1"/>
    <cellStyle name="Besuchter Hyperlink" xfId="850" builtinId="9" hidden="1"/>
    <cellStyle name="Besuchter Hyperlink" xfId="2446" builtinId="9" hidden="1"/>
    <cellStyle name="Besuchter Hyperlink" xfId="1872" builtinId="9" hidden="1"/>
    <cellStyle name="Besuchter Hyperlink" xfId="1316" builtinId="9" hidden="1"/>
    <cellStyle name="Besuchter Hyperlink" xfId="270" builtinId="9" hidden="1"/>
    <cellStyle name="Besuchter Hyperlink" xfId="1035" builtinId="9" hidden="1"/>
    <cellStyle name="Besuchter Hyperlink" xfId="1087" builtinId="9" hidden="1"/>
    <cellStyle name="Besuchter Hyperlink" xfId="317" builtinId="9" hidden="1"/>
    <cellStyle name="Besuchter Hyperlink" xfId="558" builtinId="9" hidden="1"/>
    <cellStyle name="Besuchter Hyperlink" xfId="983" builtinId="9" hidden="1"/>
    <cellStyle name="Besuchter Hyperlink" xfId="1725" builtinId="9" hidden="1"/>
    <cellStyle name="Besuchter Hyperlink" xfId="930" builtinId="9" hidden="1"/>
    <cellStyle name="Besuchter Hyperlink" xfId="1215" builtinId="9" hidden="1"/>
    <cellStyle name="Besuchter Hyperlink" xfId="2246" builtinId="9" hidden="1"/>
    <cellStyle name="Besuchter Hyperlink" xfId="1808" builtinId="9" hidden="1"/>
    <cellStyle name="Besuchter Hyperlink" xfId="2352" builtinId="9" hidden="1"/>
    <cellStyle name="Besuchter Hyperlink" xfId="2420" builtinId="9" hidden="1"/>
    <cellStyle name="Besuchter Hyperlink" xfId="1906" builtinId="9" hidden="1"/>
    <cellStyle name="Besuchter Hyperlink" xfId="1547" builtinId="9" hidden="1"/>
    <cellStyle name="Besuchter Hyperlink" xfId="2224" builtinId="9" hidden="1"/>
    <cellStyle name="Besuchter Hyperlink" xfId="292" builtinId="9" hidden="1"/>
    <cellStyle name="Besuchter Hyperlink" xfId="838" builtinId="9" hidden="1"/>
    <cellStyle name="Besuchter Hyperlink" xfId="1365" builtinId="9" hidden="1"/>
    <cellStyle name="Besuchter Hyperlink" xfId="347" builtinId="9" hidden="1"/>
    <cellStyle name="Besuchter Hyperlink" xfId="1513" builtinId="9" hidden="1"/>
    <cellStyle name="Besuchter Hyperlink" xfId="1311" builtinId="9" hidden="1"/>
    <cellStyle name="Besuchter Hyperlink" xfId="1197" builtinId="9" hidden="1"/>
    <cellStyle name="Besuchter Hyperlink" xfId="1664" builtinId="9" hidden="1"/>
    <cellStyle name="Besuchter Hyperlink" xfId="848" builtinId="9" hidden="1"/>
    <cellStyle name="Besuchter Hyperlink" xfId="2409" builtinId="9" hidden="1"/>
    <cellStyle name="Besuchter Hyperlink" xfId="726" builtinId="9" hidden="1"/>
    <cellStyle name="Besuchter Hyperlink" xfId="1636" builtinId="9" hidden="1"/>
    <cellStyle name="Besuchter Hyperlink" xfId="1236" builtinId="9" hidden="1"/>
    <cellStyle name="Besuchter Hyperlink" xfId="1800" builtinId="9" hidden="1"/>
    <cellStyle name="Besuchter Hyperlink" xfId="673" builtinId="9" hidden="1"/>
    <cellStyle name="Besuchter Hyperlink" xfId="896" builtinId="9" hidden="1"/>
    <cellStyle name="Besuchter Hyperlink" xfId="217" builtinId="9" hidden="1"/>
    <cellStyle name="Besuchter Hyperlink" xfId="1704" builtinId="9" hidden="1"/>
    <cellStyle name="Besuchter Hyperlink" xfId="2138" builtinId="9" hidden="1"/>
    <cellStyle name="Besuchter Hyperlink" xfId="1380" builtinId="9" hidden="1"/>
    <cellStyle name="Besuchter Hyperlink" xfId="2394" builtinId="9" hidden="1"/>
    <cellStyle name="Besuchter Hyperlink" xfId="534" builtinId="9" hidden="1"/>
    <cellStyle name="Besuchter Hyperlink" xfId="2235" builtinId="9" hidden="1"/>
    <cellStyle name="Besuchter Hyperlink" xfId="1578" builtinId="9" hidden="1"/>
    <cellStyle name="Besuchter Hyperlink" xfId="554" builtinId="9" hidden="1"/>
    <cellStyle name="Besuchter Hyperlink" xfId="1839" builtinId="9" hidden="1"/>
    <cellStyle name="Besuchter Hyperlink" xfId="1349" builtinId="9" hidden="1"/>
    <cellStyle name="Besuchter Hyperlink" xfId="333" builtinId="9" hidden="1"/>
    <cellStyle name="Besuchter Hyperlink" xfId="1444" builtinId="9" hidden="1"/>
    <cellStyle name="Besuchter Hyperlink" xfId="1497" builtinId="9" hidden="1"/>
    <cellStyle name="Besuchter Hyperlink" xfId="418" builtinId="9" hidden="1"/>
    <cellStyle name="Besuchter Hyperlink" xfId="1733" builtinId="9" hidden="1"/>
    <cellStyle name="Besuchter Hyperlink" xfId="891" builtinId="9" hidden="1"/>
    <cellStyle name="Besuchter Hyperlink" xfId="791" builtinId="9" hidden="1"/>
    <cellStyle name="Besuchter Hyperlink" xfId="16" builtinId="9" hidden="1"/>
    <cellStyle name="Besuchter Hyperlink" xfId="1600" builtinId="9" hidden="1"/>
    <cellStyle name="Besuchter Hyperlink" xfId="2125" builtinId="9" hidden="1"/>
    <cellStyle name="Besuchter Hyperlink" xfId="2168" builtinId="9" hidden="1"/>
    <cellStyle name="Besuchter Hyperlink" xfId="678" builtinId="9" hidden="1"/>
    <cellStyle name="Besuchter Hyperlink" xfId="1556" builtinId="9" hidden="1"/>
    <cellStyle name="Besuchter Hyperlink" xfId="2130" builtinId="9" hidden="1"/>
    <cellStyle name="Besuchter Hyperlink" xfId="505" builtinId="9" hidden="1"/>
    <cellStyle name="Besuchter Hyperlink" xfId="2294" builtinId="9" hidden="1"/>
    <cellStyle name="Besuchter Hyperlink" xfId="1710" builtinId="9" hidden="1"/>
    <cellStyle name="Besuchter Hyperlink" xfId="1" builtinId="9" hidden="1"/>
    <cellStyle name="Besuchter Hyperlink" xfId="964" builtinId="9" hidden="1"/>
    <cellStyle name="Besuchter Hyperlink" xfId="1263" builtinId="9" hidden="1"/>
    <cellStyle name="Besuchter Hyperlink" xfId="226" builtinId="9" hidden="1"/>
    <cellStyle name="Besuchter Hyperlink" xfId="52" builtinId="9" hidden="1"/>
    <cellStyle name="Besuchter Hyperlink" xfId="2368" builtinId="9" hidden="1"/>
    <cellStyle name="Besuchter Hyperlink" xfId="261" builtinId="9" hidden="1"/>
    <cellStyle name="Besuchter Hyperlink" xfId="493" builtinId="9" hidden="1"/>
    <cellStyle name="Besuchter Hyperlink" xfId="857" builtinId="9" hidden="1"/>
    <cellStyle name="Besuchter Hyperlink" xfId="2232" builtinId="9" hidden="1"/>
    <cellStyle name="Besuchter Hyperlink" xfId="451" builtinId="9" hidden="1"/>
    <cellStyle name="Besuchter Hyperlink" xfId="793" builtinId="9" hidden="1"/>
    <cellStyle name="Besuchter Hyperlink" xfId="2244" builtinId="9" hidden="1"/>
    <cellStyle name="Besuchter Hyperlink" xfId="2184" builtinId="9" hidden="1"/>
    <cellStyle name="Besuchter Hyperlink" xfId="1498" builtinId="9" hidden="1"/>
    <cellStyle name="Besuchter Hyperlink" xfId="1118" builtinId="9" hidden="1"/>
    <cellStyle name="Besuchter Hyperlink" xfId="996" builtinId="9" hidden="1"/>
    <cellStyle name="Besuchter Hyperlink" xfId="335" builtinId="9" hidden="1"/>
    <cellStyle name="Besuchter Hyperlink" xfId="704" builtinId="9" hidden="1"/>
    <cellStyle name="Besuchter Hyperlink" xfId="1136" builtinId="9" hidden="1"/>
    <cellStyle name="Besuchter Hyperlink" xfId="1286" builtinId="9" hidden="1"/>
    <cellStyle name="Besuchter Hyperlink" xfId="361" builtinId="9" hidden="1"/>
    <cellStyle name="Besuchter Hyperlink" xfId="1402" builtinId="9" hidden="1"/>
    <cellStyle name="Besuchter Hyperlink" xfId="1453" builtinId="9" hidden="1"/>
    <cellStyle name="Besuchter Hyperlink" xfId="1727" builtinId="9" hidden="1"/>
    <cellStyle name="Besuchter Hyperlink" xfId="2164" builtinId="9" hidden="1"/>
    <cellStyle name="Besuchter Hyperlink" xfId="22" builtinId="9" hidden="1"/>
    <cellStyle name="Besuchter Hyperlink" xfId="2346" builtinId="9" hidden="1"/>
    <cellStyle name="Besuchter Hyperlink" xfId="1153" builtinId="9" hidden="1"/>
    <cellStyle name="Besuchter Hyperlink" xfId="1011" builtinId="9" hidden="1"/>
    <cellStyle name="Besuchter Hyperlink" xfId="2264" builtinId="9" hidden="1"/>
    <cellStyle name="Besuchter Hyperlink" xfId="214" builtinId="9" hidden="1"/>
    <cellStyle name="Besuchter Hyperlink" xfId="566" builtinId="9" hidden="1"/>
    <cellStyle name="Besuchter Hyperlink" xfId="1744" builtinId="9" hidden="1"/>
    <cellStyle name="Besuchter Hyperlink" xfId="2097" builtinId="9" hidden="1"/>
    <cellStyle name="Besuchter Hyperlink" xfId="2086" builtinId="9" hidden="1"/>
    <cellStyle name="Besuchter Hyperlink" xfId="2201" builtinId="9" hidden="1"/>
    <cellStyle name="Besuchter Hyperlink" xfId="127" builtinId="9" hidden="1"/>
    <cellStyle name="Besuchter Hyperlink" xfId="660" builtinId="9" hidden="1"/>
    <cellStyle name="Besuchter Hyperlink" xfId="243" builtinId="9" hidden="1"/>
    <cellStyle name="Besuchter Hyperlink" xfId="1142" builtinId="9" hidden="1"/>
    <cellStyle name="Besuchter Hyperlink" xfId="419" builtinId="9" hidden="1"/>
    <cellStyle name="Besuchter Hyperlink" xfId="1993" builtinId="9" hidden="1"/>
    <cellStyle name="Besuchter Hyperlink" xfId="1726" builtinId="9" hidden="1"/>
    <cellStyle name="Besuchter Hyperlink" xfId="1447" builtinId="9" hidden="1"/>
    <cellStyle name="Besuchter Hyperlink" xfId="1719" builtinId="9" hidden="1"/>
    <cellStyle name="Besuchter Hyperlink" xfId="1887" builtinId="9" hidden="1"/>
    <cellStyle name="Besuchter Hyperlink" xfId="2328" builtinId="9" hidden="1"/>
    <cellStyle name="Besuchter Hyperlink" xfId="2458" builtinId="9" hidden="1"/>
    <cellStyle name="Besuchter Hyperlink" xfId="843" builtinId="9" hidden="1"/>
    <cellStyle name="Besuchter Hyperlink" xfId="405" builtinId="9" hidden="1"/>
    <cellStyle name="Besuchter Hyperlink" xfId="1322" builtinId="9" hidden="1"/>
    <cellStyle name="Besuchter Hyperlink" xfId="1281" builtinId="9" hidden="1"/>
    <cellStyle name="Besuchter Hyperlink" xfId="2048" builtinId="9" hidden="1"/>
    <cellStyle name="Besuchter Hyperlink" xfId="195" builtinId="9" hidden="1"/>
    <cellStyle name="Besuchter Hyperlink" xfId="1987" builtinId="9" hidden="1"/>
    <cellStyle name="Besuchter Hyperlink" xfId="59" builtinId="9" hidden="1"/>
    <cellStyle name="Besuchter Hyperlink" xfId="1998" builtinId="9" hidden="1"/>
    <cellStyle name="Besuchter Hyperlink" xfId="1085" builtinId="9" hidden="1"/>
    <cellStyle name="Besuchter Hyperlink" xfId="319" builtinId="9" hidden="1"/>
    <cellStyle name="Besuchter Hyperlink" xfId="1802" builtinId="9" hidden="1"/>
    <cellStyle name="Besuchter Hyperlink" xfId="2410" builtinId="9" hidden="1"/>
    <cellStyle name="Besuchter Hyperlink" xfId="449" builtinId="9" hidden="1"/>
    <cellStyle name="Besuchter Hyperlink" xfId="139" builtinId="9" hidden="1"/>
    <cellStyle name="Besuchter Hyperlink" xfId="610" builtinId="9" hidden="1"/>
    <cellStyle name="Besuchter Hyperlink" xfId="1645" builtinId="9" hidden="1"/>
    <cellStyle name="Besuchter Hyperlink" xfId="1703" builtinId="9" hidden="1"/>
    <cellStyle name="Besuchter Hyperlink" xfId="806" builtinId="9" hidden="1"/>
    <cellStyle name="Besuchter Hyperlink" xfId="2166" builtinId="9" hidden="1"/>
    <cellStyle name="Besuchter Hyperlink" xfId="1105" builtinId="9" hidden="1"/>
    <cellStyle name="Besuchter Hyperlink" xfId="720" builtinId="9" hidden="1"/>
    <cellStyle name="Besuchter Hyperlink" xfId="404" builtinId="9" hidden="1"/>
    <cellStyle name="Besuchter Hyperlink" xfId="1870" builtinId="9" hidden="1"/>
    <cellStyle name="Besuchter Hyperlink" xfId="1799" builtinId="9" hidden="1"/>
    <cellStyle name="Besuchter Hyperlink" xfId="2274" builtinId="9" hidden="1"/>
    <cellStyle name="Besuchter Hyperlink" xfId="359" builtinId="9" hidden="1"/>
    <cellStyle name="Besuchter Hyperlink" xfId="2422" builtinId="9" hidden="1"/>
    <cellStyle name="Besuchter Hyperlink" xfId="372" builtinId="9" hidden="1"/>
    <cellStyle name="Besuchter Hyperlink" xfId="1569" builtinId="9" hidden="1"/>
    <cellStyle name="Besuchter Hyperlink" xfId="2234" builtinId="9" hidden="1"/>
    <cellStyle name="Besuchter Hyperlink" xfId="1723" builtinId="9" hidden="1"/>
    <cellStyle name="Besuchter Hyperlink" xfId="616" builtinId="9" hidden="1"/>
    <cellStyle name="Besuchter Hyperlink" xfId="81" builtinId="9" hidden="1"/>
    <cellStyle name="Besuchter Hyperlink" xfId="334" builtinId="9" hidden="1"/>
    <cellStyle name="Besuchter Hyperlink" xfId="1478" builtinId="9" hidden="1"/>
    <cellStyle name="Besuchter Hyperlink" xfId="636" builtinId="9" hidden="1"/>
    <cellStyle name="Besuchter Hyperlink" xfId="1626" builtinId="9" hidden="1"/>
    <cellStyle name="Besuchter Hyperlink" xfId="1642" builtinId="9" hidden="1"/>
    <cellStyle name="Besuchter Hyperlink" xfId="2425" builtinId="9" hidden="1"/>
    <cellStyle name="Besuchter Hyperlink" xfId="2307" builtinId="9" hidden="1"/>
    <cellStyle name="Besuchter Hyperlink" xfId="1297" builtinId="9" hidden="1"/>
    <cellStyle name="Besuchter Hyperlink" xfId="1317" builtinId="9" hidden="1"/>
    <cellStyle name="Besuchter Hyperlink" xfId="1372" builtinId="9" hidden="1"/>
    <cellStyle name="Besuchter Hyperlink" xfId="2039" builtinId="9" hidden="1"/>
    <cellStyle name="Besuchter Hyperlink" xfId="1819" builtinId="9" hidden="1"/>
    <cellStyle name="Besuchter Hyperlink" xfId="594" builtinId="9" hidden="1"/>
    <cellStyle name="Besuchter Hyperlink" xfId="460" builtinId="9" hidden="1"/>
    <cellStyle name="Besuchter Hyperlink" xfId="2365" builtinId="9" hidden="1"/>
    <cellStyle name="Besuchter Hyperlink" xfId="1489" builtinId="9" hidden="1"/>
    <cellStyle name="Besuchter Hyperlink" xfId="2366" builtinId="9" hidden="1"/>
    <cellStyle name="Besuchter Hyperlink" xfId="621" builtinId="9" hidden="1"/>
    <cellStyle name="Besuchter Hyperlink" xfId="1541" builtinId="9" hidden="1"/>
    <cellStyle name="Besuchter Hyperlink" xfId="2136" builtinId="9" hidden="1"/>
    <cellStyle name="Besuchter Hyperlink" xfId="1502" builtinId="9" hidden="1"/>
    <cellStyle name="Besuchter Hyperlink" xfId="111" builtinId="9" hidden="1"/>
    <cellStyle name="Besuchter Hyperlink" xfId="1907" builtinId="9" hidden="1"/>
    <cellStyle name="Besuchter Hyperlink" xfId="1094" builtinId="9" hidden="1"/>
    <cellStyle name="Besuchter Hyperlink" xfId="1663" builtinId="9" hidden="1"/>
    <cellStyle name="Besuchter Hyperlink" xfId="427" builtinId="9" hidden="1"/>
    <cellStyle name="Besuchter Hyperlink" xfId="1969" builtinId="9" hidden="1"/>
    <cellStyle name="Besuchter Hyperlink" xfId="1740" builtinId="9" hidden="1"/>
    <cellStyle name="Besuchter Hyperlink" xfId="581" builtinId="9" hidden="1"/>
    <cellStyle name="Besuchter Hyperlink" xfId="1134" builtinId="9" hidden="1"/>
    <cellStyle name="Besuchter Hyperlink" xfId="1717" builtinId="9" hidden="1"/>
    <cellStyle name="Besuchter Hyperlink" xfId="1219" builtinId="9" hidden="1"/>
    <cellStyle name="Besuchter Hyperlink" xfId="1589" builtinId="9" hidden="1"/>
    <cellStyle name="Besuchter Hyperlink" xfId="2198" builtinId="9" hidden="1"/>
    <cellStyle name="Besuchter Hyperlink" xfId="868" builtinId="9" hidden="1"/>
    <cellStyle name="Besuchter Hyperlink" xfId="692" builtinId="9" hidden="1"/>
    <cellStyle name="Besuchter Hyperlink" xfId="2392" builtinId="9" hidden="1"/>
    <cellStyle name="Besuchter Hyperlink" xfId="2008" builtinId="9" hidden="1"/>
    <cellStyle name="Besuchter Hyperlink" xfId="921" builtinId="9" hidden="1"/>
    <cellStyle name="Besuchter Hyperlink" xfId="1902" builtinId="9" hidden="1"/>
    <cellStyle name="Besuchter Hyperlink" xfId="1962" builtinId="9" hidden="1"/>
    <cellStyle name="Besuchter Hyperlink" xfId="862" builtinId="9" hidden="1"/>
    <cellStyle name="Besuchter Hyperlink" xfId="1399" builtinId="9" hidden="1"/>
    <cellStyle name="Besuchter Hyperlink" xfId="1431" builtinId="9" hidden="1"/>
    <cellStyle name="Besuchter Hyperlink" xfId="223" builtinId="9" hidden="1"/>
    <cellStyle name="Besuchter Hyperlink" xfId="1809" builtinId="9" hidden="1"/>
    <cellStyle name="Besuchter Hyperlink" xfId="2248" builtinId="9" hidden="1"/>
    <cellStyle name="Besuchter Hyperlink" xfId="1608" builtinId="9" hidden="1"/>
    <cellStyle name="Besuchter Hyperlink" xfId="1579" builtinId="9" hidden="1"/>
    <cellStyle name="Besuchter Hyperlink" xfId="58" builtinId="9" hidden="1"/>
    <cellStyle name="Besuchter Hyperlink" xfId="2322" builtinId="9" hidden="1"/>
    <cellStyle name="Besuchter Hyperlink" xfId="1696" builtinId="9" hidden="1"/>
    <cellStyle name="Besuchter Hyperlink" xfId="332" builtinId="9" hidden="1"/>
    <cellStyle name="Besuchter Hyperlink" xfId="647" builtinId="9" hidden="1"/>
    <cellStyle name="Besuchter Hyperlink" xfId="288" builtinId="9" hidden="1"/>
    <cellStyle name="Besuchter Hyperlink" xfId="561" builtinId="9" hidden="1"/>
    <cellStyle name="Besuchter Hyperlink" xfId="825" builtinId="9" hidden="1"/>
    <cellStyle name="Besuchter Hyperlink" xfId="1382" builtinId="9" hidden="1"/>
    <cellStyle name="Besuchter Hyperlink" xfId="2004" builtinId="9" hidden="1"/>
    <cellStyle name="Besuchter Hyperlink" xfId="1784" builtinId="9" hidden="1"/>
    <cellStyle name="Besuchter Hyperlink" xfId="1627" builtinId="9" hidden="1"/>
    <cellStyle name="Besuchter Hyperlink" xfId="637" builtinId="9" hidden="1"/>
    <cellStyle name="Besuchter Hyperlink" xfId="2080" builtinId="9" hidden="1"/>
    <cellStyle name="Besuchter Hyperlink" xfId="1036" builtinId="9" hidden="1"/>
    <cellStyle name="Besuchter Hyperlink" xfId="916" builtinId="9" hidden="1"/>
    <cellStyle name="Besuchter Hyperlink" xfId="309" builtinId="9" hidden="1"/>
    <cellStyle name="Besuchter Hyperlink" xfId="2312" builtinId="9" hidden="1"/>
    <cellStyle name="Besuchter Hyperlink" xfId="1477" builtinId="9" hidden="1"/>
    <cellStyle name="Besuchter Hyperlink" xfId="1420" builtinId="9" hidden="1"/>
    <cellStyle name="Besuchter Hyperlink" xfId="28" builtinId="9" hidden="1"/>
    <cellStyle name="Besuchter Hyperlink" xfId="2217" builtinId="9" hidden="1"/>
    <cellStyle name="Besuchter Hyperlink" xfId="1955" builtinId="9" hidden="1"/>
    <cellStyle name="Besuchter Hyperlink" xfId="1040" builtinId="9" hidden="1"/>
    <cellStyle name="Besuchter Hyperlink" xfId="2371" builtinId="9" hidden="1"/>
    <cellStyle name="Besuchter Hyperlink" xfId="479" builtinId="9" hidden="1"/>
    <cellStyle name="Besuchter Hyperlink" xfId="478" builtinId="9" hidden="1"/>
    <cellStyle name="Besuchter Hyperlink" xfId="1359" builtinId="9" hidden="1"/>
    <cellStyle name="Besuchter Hyperlink" xfId="130" builtinId="9" hidden="1"/>
    <cellStyle name="Besuchter Hyperlink" xfId="1205" builtinId="9" hidden="1"/>
    <cellStyle name="Besuchter Hyperlink" xfId="163" builtinId="9" hidden="1"/>
    <cellStyle name="Besuchter Hyperlink" xfId="794" builtinId="9" hidden="1"/>
    <cellStyle name="Besuchter Hyperlink" xfId="548" builtinId="9" hidden="1"/>
    <cellStyle name="Besuchter Hyperlink" xfId="1277" builtinId="9" hidden="1"/>
    <cellStyle name="Besuchter Hyperlink" xfId="1012" builtinId="9" hidden="1"/>
    <cellStyle name="Besuchter Hyperlink" xfId="1117" builtinId="9" hidden="1"/>
    <cellStyle name="Besuchter Hyperlink" xfId="1741" builtinId="9" hidden="1"/>
    <cellStyle name="Besuchter Hyperlink" xfId="336" builtinId="9" hidden="1"/>
    <cellStyle name="Besuchter Hyperlink" xfId="433" builtinId="9" hidden="1"/>
    <cellStyle name="Besuchter Hyperlink" xfId="797" builtinId="9" hidden="1"/>
    <cellStyle name="Besuchter Hyperlink" xfId="928" builtinId="9" hidden="1"/>
    <cellStyle name="Besuchter Hyperlink" xfId="1504" builtinId="9" hidden="1"/>
    <cellStyle name="Besuchter Hyperlink" xfId="1613" builtinId="9" hidden="1"/>
    <cellStyle name="Besuchter Hyperlink" xfId="2357" builtinId="9" hidden="1"/>
    <cellStyle name="Besuchter Hyperlink" xfId="409" builtinId="9" hidden="1"/>
    <cellStyle name="Besuchter Hyperlink" xfId="338" builtinId="9" hidden="1"/>
    <cellStyle name="Besuchter Hyperlink" xfId="529" builtinId="9" hidden="1"/>
    <cellStyle name="Besuchter Hyperlink" xfId="855" builtinId="9" hidden="1"/>
    <cellStyle name="Besuchter Hyperlink" xfId="1900" builtinId="9" hidden="1"/>
    <cellStyle name="Besuchter Hyperlink" xfId="528" builtinId="9" hidden="1"/>
    <cellStyle name="Besuchter Hyperlink" xfId="2263" builtinId="9" hidden="1"/>
    <cellStyle name="Besuchter Hyperlink" xfId="75" builtinId="9" hidden="1"/>
    <cellStyle name="Besuchter Hyperlink" xfId="2019" builtinId="9" hidden="1"/>
    <cellStyle name="Besuchter Hyperlink" xfId="2432" builtinId="9" hidden="1"/>
    <cellStyle name="Besuchter Hyperlink" xfId="696" builtinId="9" hidden="1"/>
    <cellStyle name="Besuchter Hyperlink" xfId="936" builtinId="9" hidden="1"/>
    <cellStyle name="Besuchter Hyperlink" xfId="1434" builtinId="9" hidden="1"/>
    <cellStyle name="Besuchter Hyperlink" xfId="708" builtinId="9" hidden="1"/>
    <cellStyle name="Besuchter Hyperlink" xfId="2299" builtinId="9" hidden="1"/>
    <cellStyle name="Besuchter Hyperlink" xfId="1037" builtinId="9" hidden="1"/>
    <cellStyle name="Besuchter Hyperlink" xfId="2324" builtinId="9" hidden="1"/>
    <cellStyle name="Besuchter Hyperlink" xfId="50" builtinId="9" hidden="1"/>
    <cellStyle name="Besuchter Hyperlink" xfId="748" builtinId="9" hidden="1"/>
    <cellStyle name="Besuchter Hyperlink" xfId="823" builtinId="9" hidden="1"/>
    <cellStyle name="Besuchter Hyperlink" xfId="2092" builtinId="9" hidden="1"/>
    <cellStyle name="Besuchter Hyperlink" xfId="10" builtinId="9" hidden="1"/>
    <cellStyle name="Besuchter Hyperlink" xfId="1990" builtinId="9" hidden="1"/>
    <cellStyle name="Besuchter Hyperlink" xfId="527" builtinId="9" hidden="1"/>
    <cellStyle name="Besuchter Hyperlink" xfId="1443" builtinId="9" hidden="1"/>
    <cellStyle name="Besuchter Hyperlink" xfId="316" builtinId="9" hidden="1"/>
    <cellStyle name="Besuchter Hyperlink" xfId="569" builtinId="9" hidden="1"/>
    <cellStyle name="Besuchter Hyperlink" xfId="1056" builtinId="9" hidden="1"/>
    <cellStyle name="Besuchter Hyperlink" xfId="70" builtinId="9" hidden="1"/>
    <cellStyle name="Besuchter Hyperlink" xfId="2362" builtinId="9" hidden="1"/>
    <cellStyle name="Besuchter Hyperlink" xfId="205" builtinId="9" hidden="1"/>
    <cellStyle name="Besuchter Hyperlink" xfId="1053" builtinId="9" hidden="1"/>
    <cellStyle name="Besuchter Hyperlink" xfId="2333" builtinId="9" hidden="1"/>
    <cellStyle name="Besuchter Hyperlink" xfId="45" builtinId="9" hidden="1"/>
    <cellStyle name="Besuchter Hyperlink" xfId="2049" builtinId="9" hidden="1"/>
    <cellStyle name="Besuchter Hyperlink" xfId="476" builtinId="9" hidden="1"/>
    <cellStyle name="Besuchter Hyperlink" xfId="369" builtinId="9" hidden="1"/>
    <cellStyle name="Besuchter Hyperlink" xfId="796" builtinId="9" hidden="1"/>
    <cellStyle name="Besuchter Hyperlink" xfId="454" builtinId="9" hidden="1"/>
    <cellStyle name="Besuchter Hyperlink" xfId="140" builtinId="9" hidden="1"/>
    <cellStyle name="Besuchter Hyperlink" xfId="1158" builtinId="9" hidden="1"/>
    <cellStyle name="Besuchter Hyperlink" xfId="2182" builtinId="9" hidden="1"/>
    <cellStyle name="Besuchter Hyperlink" xfId="1409" builtinId="9" hidden="1"/>
    <cellStyle name="Besuchter Hyperlink" xfId="1772" builtinId="9" hidden="1"/>
    <cellStyle name="Besuchter Hyperlink" xfId="703" builtinId="9" hidden="1"/>
    <cellStyle name="Besuchter Hyperlink" xfId="93" builtinId="9" hidden="1"/>
    <cellStyle name="Besuchter Hyperlink" xfId="725" builtinId="9" hidden="1"/>
    <cellStyle name="Besuchter Hyperlink" xfId="1187" builtinId="9" hidden="1"/>
    <cellStyle name="Besuchter Hyperlink" xfId="495" builtinId="9" hidden="1"/>
    <cellStyle name="Besuchter Hyperlink" xfId="2230" builtinId="9" hidden="1"/>
    <cellStyle name="Besuchter Hyperlink" xfId="280" builtinId="9" hidden="1"/>
    <cellStyle name="Besuchter Hyperlink" xfId="27" builtinId="9" hidden="1"/>
    <cellStyle name="Besuchter Hyperlink" xfId="1346" builtinId="9" hidden="1"/>
    <cellStyle name="Besuchter Hyperlink" xfId="729" builtinId="9" hidden="1"/>
    <cellStyle name="Besuchter Hyperlink" xfId="512" builtinId="9" hidden="1"/>
    <cellStyle name="Besuchter Hyperlink" xfId="1378" builtinId="9" hidden="1"/>
    <cellStyle name="Besuchter Hyperlink" xfId="2311" builtinId="9" hidden="1"/>
    <cellStyle name="Besuchter Hyperlink" xfId="2434" builtinId="9" hidden="1"/>
    <cellStyle name="Besuchter Hyperlink" xfId="864" builtinId="9" hidden="1"/>
    <cellStyle name="Besuchter Hyperlink" xfId="1590" builtinId="9" hidden="1"/>
    <cellStyle name="Besuchter Hyperlink" xfId="911" builtinId="9" hidden="1"/>
    <cellStyle name="Besuchter Hyperlink" xfId="687" builtinId="9" hidden="1"/>
    <cellStyle name="Besuchter Hyperlink" xfId="1445" builtinId="9" hidden="1"/>
    <cellStyle name="Besuchter Hyperlink" xfId="199" builtinId="9" hidden="1"/>
    <cellStyle name="Besuchter Hyperlink" xfId="2002" builtinId="9" hidden="1"/>
    <cellStyle name="Besuchter Hyperlink" xfId="135" builtinId="9" hidden="1"/>
    <cellStyle name="Besuchter Hyperlink" xfId="1459" builtinId="9" hidden="1"/>
    <cellStyle name="Besuchter Hyperlink" xfId="953" builtinId="9" hidden="1"/>
    <cellStyle name="Besuchter Hyperlink" xfId="1123" builtinId="9" hidden="1"/>
    <cellStyle name="Besuchter Hyperlink" xfId="2277" builtinId="9" hidden="1"/>
    <cellStyle name="Besuchter Hyperlink" xfId="241" builtinId="9" hidden="1"/>
    <cellStyle name="Besuchter Hyperlink" xfId="584" builtinId="9" hidden="1"/>
    <cellStyle name="Besuchter Hyperlink" xfId="8" builtinId="9" hidden="1"/>
    <cellStyle name="Besuchter Hyperlink" xfId="860" builtinId="9" hidden="1"/>
    <cellStyle name="Besuchter Hyperlink" xfId="1713" builtinId="9" hidden="1"/>
    <cellStyle name="Besuchter Hyperlink" xfId="2082" builtinId="9" hidden="1"/>
    <cellStyle name="Besuchter Hyperlink" xfId="836" builtinId="9" hidden="1"/>
    <cellStyle name="Besuchter Hyperlink" xfId="1051" builtinId="9" hidden="1"/>
    <cellStyle name="Besuchter Hyperlink" xfId="2252" builtinId="9" hidden="1"/>
    <cellStyle name="Besuchter Hyperlink" xfId="198" builtinId="9" hidden="1"/>
    <cellStyle name="Besuchter Hyperlink" xfId="2334" builtinId="9" hidden="1"/>
    <cellStyle name="Besuchter Hyperlink" xfId="897" builtinId="9" hidden="1"/>
    <cellStyle name="Besuchter Hyperlink" xfId="801" builtinId="9" hidden="1"/>
    <cellStyle name="Besuchter Hyperlink" xfId="2440" builtinId="9" hidden="1"/>
    <cellStyle name="Besuchter Hyperlink" xfId="416" builtinId="9" hidden="1"/>
    <cellStyle name="Besuchter Hyperlink" xfId="2207" builtinId="9" hidden="1"/>
    <cellStyle name="Besuchter Hyperlink" xfId="923" builtinId="9" hidden="1"/>
    <cellStyle name="Besuchter Hyperlink" xfId="1968" builtinId="9" hidden="1"/>
    <cellStyle name="Besuchter Hyperlink" xfId="144" builtinId="9" hidden="1"/>
    <cellStyle name="Besuchter Hyperlink" xfId="353" builtinId="9" hidden="1"/>
    <cellStyle name="Besuchter Hyperlink" xfId="901" builtinId="9" hidden="1"/>
    <cellStyle name="Besuchter Hyperlink" xfId="462" builtinId="9" hidden="1"/>
    <cellStyle name="Besuchter Hyperlink" xfId="2197" builtinId="9" hidden="1"/>
    <cellStyle name="Besuchter Hyperlink" xfId="1022" builtinId="9" hidden="1"/>
    <cellStyle name="Besuchter Hyperlink" xfId="664" builtinId="9" hidden="1"/>
    <cellStyle name="Besuchter Hyperlink" xfId="172" builtinId="9" hidden="1"/>
    <cellStyle name="Besuchter Hyperlink" xfId="1293" builtinId="9" hidden="1"/>
    <cellStyle name="Besuchter Hyperlink" xfId="63" builtinId="9" hidden="1"/>
    <cellStyle name="Besuchter Hyperlink" xfId="79" builtinId="9" hidden="1"/>
    <cellStyle name="Besuchter Hyperlink" xfId="955" builtinId="9" hidden="1"/>
    <cellStyle name="Besuchter Hyperlink" xfId="924" builtinId="9" hidden="1"/>
    <cellStyle name="Besuchter Hyperlink" xfId="1318" builtinId="9" hidden="1"/>
    <cellStyle name="Besuchter Hyperlink" xfId="304" builtinId="9" hidden="1"/>
    <cellStyle name="Besuchter Hyperlink" xfId="224" builtinId="9" hidden="1"/>
    <cellStyle name="Besuchter Hyperlink" xfId="1246" builtinId="9" hidden="1"/>
    <cellStyle name="Besuchter Hyperlink" xfId="2233" builtinId="9" hidden="1"/>
    <cellStyle name="Besuchter Hyperlink" xfId="1607" builtinId="9" hidden="1"/>
    <cellStyle name="Besuchter Hyperlink" xfId="1580" builtinId="9" hidden="1"/>
    <cellStyle name="Besuchter Hyperlink" xfId="1491" builtinId="9" hidden="1"/>
    <cellStyle name="Besuchter Hyperlink" xfId="465" builtinId="9" hidden="1"/>
    <cellStyle name="Besuchter Hyperlink" xfId="1639" builtinId="9" hidden="1"/>
    <cellStyle name="Besuchter Hyperlink" xfId="1494" builtinId="9" hidden="1"/>
    <cellStyle name="Besuchter Hyperlink" xfId="565" builtinId="9" hidden="1"/>
    <cellStyle name="Besuchter Hyperlink" xfId="2376" builtinId="9" hidden="1"/>
    <cellStyle name="Besuchter Hyperlink" xfId="2237" builtinId="9" hidden="1"/>
    <cellStyle name="Besuchter Hyperlink" xfId="2259" builtinId="9" hidden="1"/>
    <cellStyle name="Besuchter Hyperlink" xfId="1466" builtinId="9" hidden="1"/>
    <cellStyle name="Besuchter Hyperlink" xfId="789" builtinId="9" hidden="1"/>
    <cellStyle name="Besuchter Hyperlink" xfId="834" builtinId="9" hidden="1"/>
    <cellStyle name="Besuchter Hyperlink" xfId="1457" builtinId="9" hidden="1"/>
    <cellStyle name="Besuchter Hyperlink" xfId="1157" builtinId="9" hidden="1"/>
    <cellStyle name="Besuchter Hyperlink" xfId="1881" builtinId="9" hidden="1"/>
    <cellStyle name="Besuchter Hyperlink" xfId="1299" builtinId="9" hidden="1"/>
    <cellStyle name="Besuchter Hyperlink" xfId="447" builtinId="9" hidden="1"/>
    <cellStyle name="Besuchter Hyperlink" xfId="349" builtinId="9" hidden="1"/>
    <cellStyle name="Besuchter Hyperlink" xfId="291" builtinId="9" hidden="1"/>
    <cellStyle name="Besuchter Hyperlink" xfId="744" builtinId="9" hidden="1"/>
    <cellStyle name="Besuchter Hyperlink" xfId="2029" builtinId="9" hidden="1"/>
    <cellStyle name="Besuchter Hyperlink" xfId="55" builtinId="9" hidden="1"/>
    <cellStyle name="Besuchter Hyperlink" xfId="544" builtinId="9" hidden="1"/>
    <cellStyle name="Besuchter Hyperlink" xfId="770" builtinId="9" hidden="1"/>
    <cellStyle name="Besuchter Hyperlink" xfId="200" builtinId="9" hidden="1"/>
    <cellStyle name="Besuchter Hyperlink" xfId="1758" builtinId="9" hidden="1"/>
    <cellStyle name="Besuchter Hyperlink" xfId="1253" builtinId="9" hidden="1"/>
    <cellStyle name="Besuchter Hyperlink" xfId="429" builtinId="9" hidden="1"/>
    <cellStyle name="Besuchter Hyperlink" xfId="1143" builtinId="9" hidden="1"/>
    <cellStyle name="Besuchter Hyperlink" xfId="1451" builtinId="9" hidden="1"/>
    <cellStyle name="Besuchter Hyperlink" xfId="2137" builtinId="9" hidden="1"/>
    <cellStyle name="Besuchter Hyperlink" xfId="1258" builtinId="9" hidden="1"/>
    <cellStyle name="Besuchter Hyperlink" xfId="1479" builtinId="9" hidden="1"/>
    <cellStyle name="Besuchter Hyperlink" xfId="188" builtinId="9" hidden="1"/>
    <cellStyle name="Besuchter Hyperlink" xfId="362" builtinId="9" hidden="1"/>
    <cellStyle name="Besuchter Hyperlink" xfId="694" builtinId="9" hidden="1"/>
    <cellStyle name="Besuchter Hyperlink" xfId="1559" builtinId="9" hidden="1"/>
    <cellStyle name="Besuchter Hyperlink" xfId="1940" builtinId="9" hidden="1"/>
    <cellStyle name="Besuchter Hyperlink" xfId="337" builtinId="9" hidden="1"/>
    <cellStyle name="Besuchter Hyperlink" xfId="1298" builtinId="9" hidden="1"/>
    <cellStyle name="Besuchter Hyperlink" xfId="680" builtinId="9" hidden="1"/>
    <cellStyle name="Besuchter Hyperlink" xfId="1646" builtinId="9" hidden="1"/>
    <cellStyle name="Besuchter Hyperlink" xfId="1531" builtinId="9" hidden="1"/>
    <cellStyle name="Besuchter Hyperlink" xfId="1614" builtinId="9" hidden="1"/>
    <cellStyle name="Besuchter Hyperlink" xfId="1033" builtinId="9" hidden="1"/>
    <cellStyle name="Besuchter Hyperlink" xfId="49" builtinId="9" hidden="1"/>
    <cellStyle name="Besuchter Hyperlink" xfId="1384" builtinId="9" hidden="1"/>
    <cellStyle name="Besuchter Hyperlink" xfId="283" builtinId="9" hidden="1"/>
    <cellStyle name="Besuchter Hyperlink" xfId="1773" builtinId="9" hidden="1"/>
    <cellStyle name="Besuchter Hyperlink" xfId="2302" builtinId="9" hidden="1"/>
    <cellStyle name="Besuchter Hyperlink" xfId="2374" builtinId="9" hidden="1"/>
    <cellStyle name="Besuchter Hyperlink" xfId="2262" builtinId="9" hidden="1"/>
    <cellStyle name="Besuchter Hyperlink" xfId="191" builtinId="9" hidden="1"/>
    <cellStyle name="Besuchter Hyperlink" xfId="2152" builtinId="9" hidden="1"/>
    <cellStyle name="Besuchter Hyperlink" xfId="2433" builtinId="9" hidden="1"/>
    <cellStyle name="Besuchter Hyperlink" xfId="819" builtinId="9" hidden="1"/>
    <cellStyle name="Besuchter Hyperlink" xfId="985" builtinId="9" hidden="1"/>
    <cellStyle name="Besuchter Hyperlink" xfId="1259" builtinId="9" hidden="1"/>
    <cellStyle name="Besuchter Hyperlink" xfId="468" builtinId="9" hidden="1"/>
    <cellStyle name="Besuchter Hyperlink" xfId="1214" builtinId="9" hidden="1"/>
    <cellStyle name="Besuchter Hyperlink" xfId="1606" builtinId="9" hidden="1"/>
    <cellStyle name="Besuchter Hyperlink" xfId="946" builtinId="9" hidden="1"/>
    <cellStyle name="Besuchter Hyperlink" xfId="1045" builtinId="9" hidden="1"/>
    <cellStyle name="Besuchter Hyperlink" xfId="169" builtinId="9" hidden="1"/>
    <cellStyle name="Besuchter Hyperlink" xfId="2348" builtinId="9" hidden="1"/>
    <cellStyle name="Besuchter Hyperlink" xfId="1918" builtinId="9" hidden="1"/>
    <cellStyle name="Besuchter Hyperlink" xfId="1115" builtinId="9" hidden="1"/>
    <cellStyle name="Besuchter Hyperlink" xfId="167" builtinId="9" hidden="1"/>
    <cellStyle name="Besuchter Hyperlink" xfId="2242" builtinId="9" hidden="1"/>
    <cellStyle name="Besuchter Hyperlink" xfId="1268" builtinId="9" hidden="1"/>
    <cellStyle name="Besuchter Hyperlink" xfId="74" builtinId="9" hidden="1"/>
    <cellStyle name="Besuchter Hyperlink" xfId="1814" builtinId="9" hidden="1"/>
    <cellStyle name="Besuchter Hyperlink" xfId="1057" builtinId="9" hidden="1"/>
    <cellStyle name="Besuchter Hyperlink" xfId="625" builtinId="9" hidden="1"/>
    <cellStyle name="Besuchter Hyperlink" xfId="963" builtinId="9" hidden="1"/>
    <cellStyle name="Besuchter Hyperlink" xfId="1892" builtinId="9" hidden="1"/>
    <cellStyle name="Besuchter Hyperlink" xfId="854" builtinId="9" hidden="1"/>
    <cellStyle name="Besuchter Hyperlink" xfId="248" builtinId="9" hidden="1"/>
    <cellStyle name="Besuchter Hyperlink" xfId="40" builtinId="9" hidden="1"/>
    <cellStyle name="Besuchter Hyperlink" xfId="1083" builtinId="9" hidden="1"/>
    <cellStyle name="Besuchter Hyperlink" xfId="2064" builtinId="9" hidden="1"/>
    <cellStyle name="Besuchter Hyperlink" xfId="2215" builtinId="9" hidden="1"/>
    <cellStyle name="Besuchter Hyperlink" xfId="689" builtinId="9" hidden="1"/>
    <cellStyle name="Besuchter Hyperlink" xfId="1571" builtinId="9" hidden="1"/>
    <cellStyle name="Besuchter Hyperlink" xfId="2332" builtinId="9" hidden="1"/>
    <cellStyle name="Besuchter Hyperlink" xfId="880" builtinId="9" hidden="1"/>
    <cellStyle name="Besuchter Hyperlink" xfId="1806" builtinId="9" hidden="1"/>
    <cellStyle name="Besuchter Hyperlink" xfId="959" builtinId="9" hidden="1"/>
    <cellStyle name="Besuchter Hyperlink" xfId="368" builtinId="9" hidden="1"/>
    <cellStyle name="Besuchter Hyperlink" xfId="1417" builtinId="9" hidden="1"/>
    <cellStyle name="Besuchter Hyperlink" xfId="1527" builtinId="9" hidden="1"/>
    <cellStyle name="Besuchter Hyperlink" xfId="1188" builtinId="9" hidden="1"/>
    <cellStyle name="Besuchter Hyperlink" xfId="2102" builtinId="9" hidden="1"/>
    <cellStyle name="Besuchter Hyperlink" xfId="2295" builtinId="9" hidden="1"/>
    <cellStyle name="Besuchter Hyperlink" xfId="2461" builtinId="9" hidden="1"/>
    <cellStyle name="Besuchter Hyperlink" xfId="1463" builtinId="9" hidden="1"/>
    <cellStyle name="Besuchter Hyperlink" xfId="2175" builtinId="9" hidden="1"/>
    <cellStyle name="Besuchter Hyperlink" xfId="2459" builtinId="9" hidden="1"/>
    <cellStyle name="Besuchter Hyperlink" xfId="2375" builtinId="9" hidden="1"/>
    <cellStyle name="Besuchter Hyperlink" xfId="1718" builtinId="9" hidden="1"/>
    <cellStyle name="Besuchter Hyperlink" xfId="2236" builtinId="9" hidden="1"/>
    <cellStyle name="Besuchter Hyperlink" xfId="501" builtinId="9" hidden="1"/>
    <cellStyle name="Besuchter Hyperlink" xfId="2115" builtinId="9" hidden="1"/>
    <cellStyle name="Besuchter Hyperlink" xfId="1763" builtinId="9" hidden="1"/>
    <cellStyle name="Besuchter Hyperlink" xfId="272" builtinId="9" hidden="1"/>
    <cellStyle name="Besuchter Hyperlink" xfId="1410" builtinId="9" hidden="1"/>
    <cellStyle name="Besuchter Hyperlink" xfId="2040" builtinId="9" hidden="1"/>
    <cellStyle name="Besuchter Hyperlink" xfId="115" builtinId="9" hidden="1"/>
    <cellStyle name="Besuchter Hyperlink" xfId="1837" builtinId="9" hidden="1"/>
    <cellStyle name="Besuchter Hyperlink" xfId="881" builtinId="9" hidden="1"/>
    <cellStyle name="Besuchter Hyperlink" xfId="1681" builtinId="9" hidden="1"/>
    <cellStyle name="Besuchter Hyperlink" xfId="1869" builtinId="9" hidden="1"/>
    <cellStyle name="Besuchter Hyperlink" xfId="1190" builtinId="9" hidden="1"/>
    <cellStyle name="Besuchter Hyperlink" xfId="1093" builtinId="9" hidden="1"/>
    <cellStyle name="Besuchter Hyperlink" xfId="2330" builtinId="9" hidden="1"/>
    <cellStyle name="Besuchter Hyperlink" xfId="973" builtinId="9" hidden="1"/>
    <cellStyle name="Besuchter Hyperlink" xfId="1290" builtinId="9" hidden="1"/>
    <cellStyle name="Besuchter Hyperlink" xfId="1751" builtinId="9" hidden="1"/>
    <cellStyle name="Besuchter Hyperlink" xfId="890" builtinId="9" hidden="1"/>
    <cellStyle name="Besuchter Hyperlink" xfId="2098" builtinId="9" hidden="1"/>
    <cellStyle name="Besuchter Hyperlink" xfId="1539" builtinId="9" hidden="1"/>
    <cellStyle name="Besuchter Hyperlink" xfId="2034" builtinId="9" hidden="1"/>
    <cellStyle name="Besuchter Hyperlink" xfId="685" builtinId="9" hidden="1"/>
    <cellStyle name="Besuchter Hyperlink" xfId="472" builtinId="9" hidden="1"/>
    <cellStyle name="Besuchter Hyperlink" xfId="453" builtinId="9" hidden="1"/>
    <cellStyle name="Besuchter Hyperlink" xfId="1279" builtinId="9" hidden="1"/>
    <cellStyle name="Besuchter Hyperlink" xfId="1517" builtinId="9" hidden="1"/>
    <cellStyle name="Besuchter Hyperlink" xfId="401" builtinId="9" hidden="1"/>
    <cellStyle name="Besuchter Hyperlink" xfId="2414" builtinId="9" hidden="1"/>
    <cellStyle name="Besuchter Hyperlink" xfId="1680" builtinId="9" hidden="1"/>
    <cellStyle name="Besuchter Hyperlink" xfId="556" builtinId="9" hidden="1"/>
    <cellStyle name="Besuchter Hyperlink" xfId="1738" builtinId="9" hidden="1"/>
    <cellStyle name="Besuchter Hyperlink" xfId="657" builtinId="9" hidden="1"/>
    <cellStyle name="Besuchter Hyperlink" xfId="142" builtinId="9" hidden="1"/>
    <cellStyle name="Besuchter Hyperlink" xfId="105" builtinId="9" hidden="1"/>
    <cellStyle name="Besuchter Hyperlink" xfId="253" builtinId="9" hidden="1"/>
    <cellStyle name="Besuchter Hyperlink" xfId="461" builtinId="9" hidden="1"/>
    <cellStyle name="Besuchter Hyperlink" xfId="1505" builtinId="9" hidden="1"/>
    <cellStyle name="Besuchter Hyperlink" xfId="1929" builtinId="9" hidden="1"/>
    <cellStyle name="Besuchter Hyperlink" xfId="690" builtinId="9" hidden="1"/>
    <cellStyle name="Besuchter Hyperlink" xfId="1825" builtinId="9" hidden="1"/>
    <cellStyle name="Besuchter Hyperlink" xfId="1320" builtinId="9" hidden="1"/>
    <cellStyle name="Besuchter Hyperlink" xfId="919" builtinId="9" hidden="1"/>
    <cellStyle name="Besuchter Hyperlink" xfId="602" builtinId="9" hidden="1"/>
    <cellStyle name="Besuchter Hyperlink" xfId="1309" builtinId="9" hidden="1"/>
    <cellStyle name="Besuchter Hyperlink" xfId="1148" builtinId="9" hidden="1"/>
    <cellStyle name="Besuchter Hyperlink" xfId="1026" builtinId="9" hidden="1"/>
    <cellStyle name="Besuchter Hyperlink" xfId="1677" builtinId="9" hidden="1"/>
    <cellStyle name="Besuchter Hyperlink" xfId="1903" builtinId="9" hidden="1"/>
    <cellStyle name="Besuchter Hyperlink" xfId="2132" builtinId="9" hidden="1"/>
    <cellStyle name="Besuchter Hyperlink" xfId="342" builtinId="9" hidden="1"/>
    <cellStyle name="Besuchter Hyperlink" xfId="889" builtinId="9" hidden="1"/>
    <cellStyle name="Besuchter Hyperlink" xfId="2018" builtinId="9" hidden="1"/>
    <cellStyle name="Besuchter Hyperlink" xfId="1329" builtinId="9" hidden="1"/>
    <cellStyle name="Besuchter Hyperlink" xfId="968" builtinId="9" hidden="1"/>
    <cellStyle name="Besuchter Hyperlink" xfId="1644" builtinId="9" hidden="1"/>
    <cellStyle name="Besuchter Hyperlink" xfId="232" builtinId="9" hidden="1"/>
    <cellStyle name="Besuchter Hyperlink" xfId="1300" builtinId="9" hidden="1"/>
    <cellStyle name="Besuchter Hyperlink" xfId="1267" builtinId="9" hidden="1"/>
    <cellStyle name="Besuchter Hyperlink" xfId="737" builtinId="9" hidden="1"/>
    <cellStyle name="Besuchter Hyperlink" xfId="913" builtinId="9" hidden="1"/>
    <cellStyle name="Besuchter Hyperlink" xfId="2099" builtinId="9" hidden="1"/>
    <cellStyle name="Besuchter Hyperlink" xfId="192" builtinId="9" hidden="1"/>
    <cellStyle name="Besuchter Hyperlink" xfId="1859" builtinId="9" hidden="1"/>
    <cellStyle name="Besuchter Hyperlink" xfId="466" builtinId="9" hidden="1"/>
    <cellStyle name="Besuchter Hyperlink" xfId="644" builtinId="9" hidden="1"/>
    <cellStyle name="Besuchter Hyperlink" xfId="2116" builtinId="9" hidden="1"/>
    <cellStyle name="Besuchter Hyperlink" xfId="273" builtinId="9" hidden="1"/>
    <cellStyle name="Besuchter Hyperlink" xfId="662" builtinId="9" hidden="1"/>
    <cellStyle name="Besuchter Hyperlink" xfId="1942" builtinId="9" hidden="1"/>
    <cellStyle name="Besuchter Hyperlink" xfId="207" builtinId="9" hidden="1"/>
    <cellStyle name="Besuchter Hyperlink" xfId="2056" builtinId="9" hidden="1"/>
    <cellStyle name="Besuchter Hyperlink" xfId="2144" builtinId="9" hidden="1"/>
    <cellStyle name="Besuchter Hyperlink" xfId="82" builtinId="9" hidden="1"/>
    <cellStyle name="Besuchter Hyperlink" xfId="1555" builtinId="9" hidden="1"/>
    <cellStyle name="Besuchter Hyperlink" xfId="463" builtinId="9" hidden="1"/>
    <cellStyle name="Besuchter Hyperlink" xfId="550" builtinId="9" hidden="1"/>
    <cellStyle name="Besuchter Hyperlink" xfId="987" builtinId="9" hidden="1"/>
    <cellStyle name="Besuchter Hyperlink" xfId="1245" builtinId="9" hidden="1"/>
    <cellStyle name="Besuchter Hyperlink" xfId="2107" builtinId="9" hidden="1"/>
    <cellStyle name="Besuchter Hyperlink" xfId="2249" builtinId="9" hidden="1"/>
    <cellStyle name="Besuchter Hyperlink" xfId="157" builtinId="9" hidden="1"/>
    <cellStyle name="Besuchter Hyperlink" xfId="1025" builtinId="9" hidden="1"/>
    <cellStyle name="Besuchter Hyperlink" xfId="984" builtinId="9" hidden="1"/>
    <cellStyle name="Besuchter Hyperlink" xfId="15" builtinId="9" hidden="1"/>
    <cellStyle name="Besuchter Hyperlink" xfId="982" builtinId="9" hidden="1"/>
    <cellStyle name="Besuchter Hyperlink" xfId="2258" builtinId="9" hidden="1"/>
    <cellStyle name="Besuchter Hyperlink" xfId="2178" builtinId="9" hidden="1"/>
    <cellStyle name="Besuchter Hyperlink" xfId="1858" builtinId="9" hidden="1"/>
    <cellStyle name="Besuchter Hyperlink" xfId="286" builtinId="9" hidden="1"/>
    <cellStyle name="Besuchter Hyperlink" xfId="1370" builtinId="9" hidden="1"/>
    <cellStyle name="Besuchter Hyperlink" xfId="2438" builtinId="9" hidden="1"/>
    <cellStyle name="Besuchter Hyperlink" xfId="2378" builtinId="9" hidden="1"/>
    <cellStyle name="Besuchter Hyperlink" xfId="352" builtinId="9" hidden="1"/>
    <cellStyle name="Besuchter Hyperlink" xfId="21" builtinId="9" hidden="1"/>
    <cellStyle name="Besuchter Hyperlink" xfId="1615" builtinId="9" hidden="1"/>
    <cellStyle name="Besuchter Hyperlink" xfId="1674" builtinId="9" hidden="1"/>
    <cellStyle name="Besuchter Hyperlink" xfId="1122" builtinId="9" hidden="1"/>
    <cellStyle name="Besuchter Hyperlink" xfId="1385" builtinId="9" hidden="1"/>
    <cellStyle name="Besuchter Hyperlink" xfId="2342" builtinId="9" hidden="1"/>
    <cellStyle name="Besuchter Hyperlink" xfId="2121" builtinId="9" hidden="1"/>
    <cellStyle name="Besuchter Hyperlink" xfId="2051" builtinId="9" hidden="1"/>
    <cellStyle name="Besuchter Hyperlink" xfId="1102" builtinId="9" hidden="1"/>
    <cellStyle name="Besuchter Hyperlink" xfId="2261" builtinId="9" hidden="1"/>
    <cellStyle name="Besuchter Hyperlink" xfId="1437" builtinId="9" hidden="1"/>
    <cellStyle name="Besuchter Hyperlink" xfId="1415" builtinId="9" hidden="1"/>
    <cellStyle name="Besuchter Hyperlink" xfId="2431" builtinId="9" hidden="1"/>
    <cellStyle name="Besuchter Hyperlink" xfId="698" builtinId="9" hidden="1"/>
    <cellStyle name="Besuchter Hyperlink" xfId="1072" builtinId="9" hidden="1"/>
    <cellStyle name="Besuchter Hyperlink" xfId="892" builtinId="9" hidden="1"/>
    <cellStyle name="Besuchter Hyperlink" xfId="1575" builtinId="9" hidden="1"/>
    <cellStyle name="Besuchter Hyperlink" xfId="1621" builtinId="9" hidden="1"/>
    <cellStyle name="Besuchter Hyperlink" xfId="2293" builtinId="9" hidden="1"/>
    <cellStyle name="Besuchter Hyperlink" xfId="1883" builtinId="9" hidden="1"/>
    <cellStyle name="Besuchter Hyperlink" xfId="78" builtinId="9" hidden="1"/>
    <cellStyle name="Besuchter Hyperlink" xfId="1888" builtinId="9" hidden="1"/>
    <cellStyle name="Besuchter Hyperlink" xfId="19" builtinId="9" hidden="1"/>
    <cellStyle name="Besuchter Hyperlink" xfId="1672" builtinId="9" hidden="1"/>
    <cellStyle name="Besuchter Hyperlink" xfId="1516" builtinId="9" hidden="1"/>
    <cellStyle name="Besuchter Hyperlink" xfId="185" builtinId="9" hidden="1"/>
    <cellStyle name="Besuchter Hyperlink" xfId="1638" builtinId="9" hidden="1"/>
    <cellStyle name="Besuchter Hyperlink" xfId="844" builtinId="9" hidden="1"/>
    <cellStyle name="Besuchter Hyperlink" xfId="395" builtinId="9" hidden="1"/>
    <cellStyle name="Besuchter Hyperlink" xfId="702" builtinId="9" hidden="1"/>
    <cellStyle name="Besuchter Hyperlink" xfId="1335" builtinId="9" hidden="1"/>
    <cellStyle name="Besuchter Hyperlink" xfId="1084" builtinId="9" hidden="1"/>
    <cellStyle name="Besuchter Hyperlink" xfId="2360" builtinId="9" hidden="1"/>
    <cellStyle name="Besuchter Hyperlink" xfId="1737" builtinId="9" hidden="1"/>
    <cellStyle name="Besuchter Hyperlink" xfId="1950" builtinId="9" hidden="1"/>
    <cellStyle name="Besuchter Hyperlink" xfId="1097" builtinId="9" hidden="1"/>
    <cellStyle name="Besuchter Hyperlink" xfId="1946" builtinId="9" hidden="1"/>
    <cellStyle name="Besuchter Hyperlink" xfId="1082" builtinId="9" hidden="1"/>
    <cellStyle name="Besuchter Hyperlink" xfId="1280" builtinId="9" hidden="1"/>
    <cellStyle name="Besuchter Hyperlink" xfId="371" builtinId="9" hidden="1"/>
    <cellStyle name="Besuchter Hyperlink" xfId="589" builtinId="9" hidden="1"/>
    <cellStyle name="Besuchter Hyperlink" xfId="176" builtinId="9" hidden="1"/>
    <cellStyle name="Besuchter Hyperlink" xfId="718" builtinId="9" hidden="1"/>
    <cellStyle name="Besuchter Hyperlink" xfId="859" builtinId="9" hidden="1"/>
    <cellStyle name="Besuchter Hyperlink" xfId="282" builtinId="9" hidden="1"/>
    <cellStyle name="Besuchter Hyperlink" xfId="35" builtinId="9" hidden="1"/>
    <cellStyle name="Besuchter Hyperlink" xfId="473" builtinId="9" hidden="1"/>
    <cellStyle name="Besuchter Hyperlink" xfId="1418" builtinId="9" hidden="1"/>
    <cellStyle name="Besuchter Hyperlink" xfId="2176" builtinId="9" hidden="1"/>
    <cellStyle name="Besuchter Hyperlink" xfId="1899" builtinId="9" hidden="1"/>
    <cellStyle name="Besuchter Hyperlink" xfId="1189" builtinId="9" hidden="1"/>
    <cellStyle name="Besuchter Hyperlink" xfId="2028" builtinId="9" hidden="1"/>
    <cellStyle name="Besuchter Hyperlink" xfId="1129" builtinId="9" hidden="1"/>
    <cellStyle name="Besuchter Hyperlink" xfId="1442" builtinId="9" hidden="1"/>
    <cellStyle name="Besuchter Hyperlink" xfId="722" builtinId="9" hidden="1"/>
    <cellStyle name="Besuchter Hyperlink" xfId="299" builtinId="9" hidden="1"/>
    <cellStyle name="Besuchter Hyperlink" xfId="731" builtinId="9" hidden="1"/>
    <cellStyle name="Besuchter Hyperlink" xfId="2101" builtinId="9" hidden="1"/>
    <cellStyle name="Besuchter Hyperlink" xfId="1168" builtinId="9" hidden="1"/>
    <cellStyle name="Besuchter Hyperlink" xfId="249" builtinId="9" hidden="1"/>
    <cellStyle name="Besuchter Hyperlink" xfId="1180" builtinId="9" hidden="1"/>
    <cellStyle name="Besuchter Hyperlink" xfId="126" builtinId="9" hidden="1"/>
    <cellStyle name="Besuchter Hyperlink" xfId="400" builtinId="9" hidden="1"/>
    <cellStyle name="Besuchter Hyperlink" xfId="1522" builtinId="9" hidden="1"/>
    <cellStyle name="Besuchter Hyperlink" xfId="1779" builtinId="9" hidden="1"/>
    <cellStyle name="Besuchter Hyperlink" xfId="1673" builtinId="9" hidden="1"/>
    <cellStyle name="Besuchter Hyperlink" xfId="851" builtinId="9" hidden="1"/>
    <cellStyle name="Besuchter Hyperlink" xfId="713" builtinId="9" hidden="1"/>
    <cellStyle name="Besuchter Hyperlink" xfId="60" builtinId="9" hidden="1"/>
    <cellStyle name="Besuchter Hyperlink" xfId="46" builtinId="9" hidden="1"/>
    <cellStyle name="Besuchter Hyperlink" xfId="601" builtinId="9" hidden="1"/>
    <cellStyle name="Besuchter Hyperlink" xfId="917" builtinId="9" hidden="1"/>
    <cellStyle name="Besuchter Hyperlink" xfId="949" builtinId="9" hidden="1"/>
    <cellStyle name="Besuchter Hyperlink" xfId="1080" builtinId="9" hidden="1"/>
    <cellStyle name="Besuchter Hyperlink" xfId="591" builtinId="9" hidden="1"/>
    <cellStyle name="Besuchter Hyperlink" xfId="2010" builtinId="9" hidden="1"/>
    <cellStyle name="Besuchter Hyperlink" xfId="1054" builtinId="9" hidden="1"/>
    <cellStyle name="Besuchter Hyperlink" xfId="658" builtinId="9" hidden="1"/>
    <cellStyle name="Besuchter Hyperlink" xfId="2369" builtinId="9" hidden="1"/>
    <cellStyle name="Besuchter Hyperlink" xfId="1164" builtinId="9" hidden="1"/>
    <cellStyle name="Besuchter Hyperlink" xfId="674" builtinId="9" hidden="1"/>
    <cellStyle name="Besuchter Hyperlink" xfId="2139" builtinId="9" hidden="1"/>
    <cellStyle name="Besuchter Hyperlink" xfId="1961" builtinId="9" hidden="1"/>
    <cellStyle name="Besuchter Hyperlink" xfId="166" builtinId="9" hidden="1"/>
    <cellStyle name="Besuchter Hyperlink" xfId="1910" builtinId="9" hidden="1"/>
    <cellStyle name="Besuchter Hyperlink" xfId="175" builtinId="9" hidden="1"/>
    <cellStyle name="Besuchter Hyperlink" xfId="943" builtinId="9" hidden="1"/>
    <cellStyle name="Besuchter Hyperlink" xfId="436" builtinId="9" hidden="1"/>
    <cellStyle name="Besuchter Hyperlink" xfId="98" builtinId="9" hidden="1"/>
    <cellStyle name="Besuchter Hyperlink" xfId="2133" builtinId="9" hidden="1"/>
    <cellStyle name="Besuchter Hyperlink" xfId="1542" builtinId="9" hidden="1"/>
    <cellStyle name="Besuchter Hyperlink" xfId="231" builtinId="9" hidden="1"/>
    <cellStyle name="Besuchter Hyperlink" xfId="564" builtinId="9" hidden="1"/>
    <cellStyle name="Besuchter Hyperlink" xfId="116" builtinId="9" hidden="1"/>
    <cellStyle name="Besuchter Hyperlink" xfId="1510" builtinId="9" hidden="1"/>
    <cellStyle name="Besuchter Hyperlink" xfId="799" builtinId="9" hidden="1"/>
    <cellStyle name="Besuchter Hyperlink" xfId="2267" builtinId="9" hidden="1"/>
    <cellStyle name="Besuchter Hyperlink" xfId="978" builtinId="9" hidden="1"/>
    <cellStyle name="Besuchter Hyperlink" xfId="771" builtinId="9" hidden="1"/>
    <cellStyle name="Besuchter Hyperlink" xfId="764" builtinId="9" hidden="1"/>
    <cellStyle name="Besuchter Hyperlink" xfId="918" builtinId="9" hidden="1"/>
    <cellStyle name="Besuchter Hyperlink" xfId="1619" builtinId="9" hidden="1"/>
    <cellStyle name="Besuchter Hyperlink" xfId="535" builtinId="9" hidden="1"/>
    <cellStyle name="Besuchter Hyperlink" xfId="934" builtinId="9" hidden="1"/>
    <cellStyle name="Besuchter Hyperlink" xfId="1941" builtinId="9" hidden="1"/>
    <cellStyle name="Besuchter Hyperlink" xfId="306" builtinId="9" hidden="1"/>
    <cellStyle name="Besuchter Hyperlink" xfId="2151" builtinId="9" hidden="1"/>
    <cellStyle name="Besuchter Hyperlink" xfId="2343" builtinId="9" hidden="1"/>
    <cellStyle name="Besuchter Hyperlink" xfId="77" builtinId="9" hidden="1"/>
    <cellStyle name="Besuchter Hyperlink" xfId="533" builtinId="9" hidden="1"/>
    <cellStyle name="Besuchter Hyperlink" xfId="1582" builtinId="9" hidden="1"/>
    <cellStyle name="Besuchter Hyperlink" xfId="2078" builtinId="9" hidden="1"/>
    <cellStyle name="Besuchter Hyperlink" xfId="90" builtinId="9" hidden="1"/>
    <cellStyle name="Besuchter Hyperlink" xfId="1353" builtinId="9" hidden="1"/>
    <cellStyle name="Besuchter Hyperlink" xfId="1481" builtinId="9" hidden="1"/>
    <cellStyle name="Besuchter Hyperlink" xfId="1432" builtinId="9" hidden="1"/>
    <cellStyle name="Besuchter Hyperlink" xfId="2325" builtinId="9" hidden="1"/>
    <cellStyle name="Besuchter Hyperlink" xfId="212" builtinId="9" hidden="1"/>
    <cellStyle name="Besuchter Hyperlink" xfId="2169" builtinId="9" hidden="1"/>
    <cellStyle name="Besuchter Hyperlink" xfId="1476" builtinId="9" hidden="1"/>
    <cellStyle name="Besuchter Hyperlink" xfId="1306" builtinId="9" hidden="1"/>
    <cellStyle name="Besuchter Hyperlink" xfId="2402" builtinId="9" hidden="1"/>
    <cellStyle name="Besuchter Hyperlink" xfId="252" builtinId="9" hidden="1"/>
    <cellStyle name="Besuchter Hyperlink" xfId="1016" builtinId="9" hidden="1"/>
    <cellStyle name="Besuchter Hyperlink" xfId="2172" builtinId="9" hidden="1"/>
    <cellStyle name="Besuchter Hyperlink" xfId="437" builtinId="9" hidden="1"/>
    <cellStyle name="Besuchter Hyperlink" xfId="1251" builtinId="9" hidden="1"/>
    <cellStyle name="Besuchter Hyperlink" xfId="586" builtinId="9" hidden="1"/>
    <cellStyle name="Besuchter Hyperlink" xfId="2072" builtinId="9" hidden="1"/>
    <cellStyle name="Besuchter Hyperlink" xfId="80" builtinId="9" hidden="1"/>
    <cellStyle name="Besuchter Hyperlink" xfId="1714" builtinId="9" hidden="1"/>
    <cellStyle name="Besuchter Hyperlink" xfId="2204" builtinId="9" hidden="1"/>
    <cellStyle name="Besuchter Hyperlink" xfId="2150" builtinId="9" hidden="1"/>
    <cellStyle name="Besuchter Hyperlink" xfId="1484" builtinId="9" hidden="1"/>
    <cellStyle name="Besuchter Hyperlink" xfId="966" builtinId="9" hidden="1"/>
    <cellStyle name="Besuchter Hyperlink" xfId="1050" builtinId="9" hidden="1"/>
    <cellStyle name="Besuchter Hyperlink" xfId="208" builtinId="9" hidden="1"/>
    <cellStyle name="Besuchter Hyperlink" xfId="2140" builtinId="9" hidden="1"/>
    <cellStyle name="Besuchter Hyperlink" xfId="2162" builtinId="9" hidden="1"/>
    <cellStyle name="Besuchter Hyperlink" xfId="275" builtinId="9" hidden="1"/>
    <cellStyle name="Besuchter Hyperlink" xfId="656" builtinId="9" hidden="1"/>
    <cellStyle name="Besuchter Hyperlink" xfId="31" builtinId="9" hidden="1"/>
    <cellStyle name="Besuchter Hyperlink" xfId="2320" builtinId="9" hidden="1"/>
    <cellStyle name="Besuchter Hyperlink" xfId="1755" builtinId="9" hidden="1"/>
    <cellStyle name="Besuchter Hyperlink" xfId="2454" builtinId="9" hidden="1"/>
    <cellStyle name="Besuchter Hyperlink" xfId="1716" builtinId="9" hidden="1"/>
    <cellStyle name="Besuchter Hyperlink" xfId="2186" builtinId="9" hidden="1"/>
    <cellStyle name="Besuchter Hyperlink" xfId="1849" builtinId="9" hidden="1"/>
    <cellStyle name="Besuchter Hyperlink" xfId="365" builtinId="9" hidden="1"/>
    <cellStyle name="Besuchter Hyperlink" xfId="1400" builtinId="9" hidden="1"/>
    <cellStyle name="Besuchter Hyperlink" xfId="2351" builtinId="9" hidden="1"/>
    <cellStyle name="Besuchter Hyperlink" xfId="2006" builtinId="9" hidden="1"/>
    <cellStyle name="Besuchter Hyperlink" xfId="1572" builtinId="9" hidden="1"/>
    <cellStyle name="Besuchter Hyperlink" xfId="424" builtinId="9" hidden="1"/>
    <cellStyle name="Besuchter Hyperlink" xfId="121" builtinId="9" hidden="1"/>
    <cellStyle name="Besuchter Hyperlink" xfId="893" builtinId="9" hidden="1"/>
    <cellStyle name="Besuchter Hyperlink" xfId="1265" builtinId="9" hidden="1"/>
    <cellStyle name="Besuchter Hyperlink" xfId="296" builtinId="9" hidden="1"/>
    <cellStyle name="Besuchter Hyperlink" xfId="2031" builtinId="9" hidden="1"/>
    <cellStyle name="Besuchter Hyperlink" xfId="1978" builtinId="9" hidden="1"/>
    <cellStyle name="Besuchter Hyperlink" xfId="1796" builtinId="9" hidden="1"/>
    <cellStyle name="Besuchter Hyperlink" xfId="1933" builtinId="9" hidden="1"/>
    <cellStyle name="Besuchter Hyperlink" xfId="1419" builtinId="9" hidden="1"/>
    <cellStyle name="Besuchter Hyperlink" xfId="2273" builtinId="9" hidden="1"/>
    <cellStyle name="Besuchter Hyperlink" xfId="2435" builtinId="9" hidden="1"/>
    <cellStyle name="Besuchter Hyperlink" xfId="343" builtinId="9" hidden="1"/>
    <cellStyle name="Besuchter Hyperlink" xfId="227" builtinId="9" hidden="1"/>
    <cellStyle name="Besuchter Hyperlink" xfId="508" builtinId="9" hidden="1"/>
    <cellStyle name="Besuchter Hyperlink" xfId="2041" builtinId="9" hidden="1"/>
    <cellStyle name="Besuchter Hyperlink" xfId="1194" builtinId="9" hidden="1"/>
    <cellStyle name="Besuchter Hyperlink" xfId="1976" builtinId="9" hidden="1"/>
    <cellStyle name="Besuchter Hyperlink" xfId="42" builtinId="9" hidden="1"/>
    <cellStyle name="Besuchter Hyperlink" xfId="1441" builtinId="9" hidden="1"/>
    <cellStyle name="Besuchter Hyperlink" xfId="1747" builtinId="9" hidden="1"/>
    <cellStyle name="Besuchter Hyperlink" xfId="1110" builtinId="9" hidden="1"/>
    <cellStyle name="Besuchter Hyperlink" xfId="1471" builtinId="9" hidden="1"/>
    <cellStyle name="Besuchter Hyperlink" xfId="245" builtinId="9" hidden="1"/>
    <cellStyle name="Besuchter Hyperlink" xfId="733" builtinId="9" hidden="1"/>
    <cellStyle name="Besuchter Hyperlink" xfId="2180" builtinId="9" hidden="1"/>
    <cellStyle name="Besuchter Hyperlink" xfId="1699" builtinId="9" hidden="1"/>
    <cellStyle name="Besuchter Hyperlink" xfId="526" builtinId="9" hidden="1"/>
    <cellStyle name="Besuchter Hyperlink" xfId="2129" builtinId="9" hidden="1"/>
    <cellStyle name="Besuchter Hyperlink" xfId="2317" builtinId="9" hidden="1"/>
    <cellStyle name="Besuchter Hyperlink" xfId="393" builtinId="9" hidden="1"/>
    <cellStyle name="Besuchter Hyperlink" xfId="2250" builtinId="9" hidden="1"/>
    <cellStyle name="Besuchter Hyperlink" xfId="422" builtinId="9" hidden="1"/>
    <cellStyle name="Besuchter Hyperlink" xfId="101" builtinId="9" hidden="1"/>
    <cellStyle name="Besuchter Hyperlink" xfId="229" builtinId="9" hidden="1"/>
    <cellStyle name="Besuchter Hyperlink" xfId="39" builtinId="9" hidden="1"/>
    <cellStyle name="Besuchter Hyperlink" xfId="1821" builtinId="9" hidden="1"/>
    <cellStyle name="Besuchter Hyperlink" xfId="1601" builtinId="9" hidden="1"/>
    <cellStyle name="Besuchter Hyperlink" xfId="1629" builtinId="9" hidden="1"/>
    <cellStyle name="Besuchter Hyperlink" xfId="1010" builtinId="9" hidden="1"/>
    <cellStyle name="Besuchter Hyperlink" xfId="14" builtinId="9" hidden="1"/>
    <cellStyle name="Besuchter Hyperlink" xfId="1599" builtinId="9" hidden="1"/>
    <cellStyle name="Besuchter Hyperlink" xfId="858" builtinId="9" hidden="1"/>
    <cellStyle name="Besuchter Hyperlink" xfId="1310" builtinId="9" hidden="1"/>
    <cellStyle name="Besuchter Hyperlink" xfId="483" builtinId="9" hidden="1"/>
    <cellStyle name="Besuchter Hyperlink" xfId="1530" builtinId="9" hidden="1"/>
    <cellStyle name="Besuchter Hyperlink" xfId="1873" builtinId="9" hidden="1"/>
    <cellStyle name="Besuchter Hyperlink" xfId="2118" builtinId="9" hidden="1"/>
    <cellStyle name="Besuchter Hyperlink" xfId="961" builtinId="9" hidden="1"/>
    <cellStyle name="Besuchter Hyperlink" xfId="1515" builtinId="9" hidden="1"/>
    <cellStyle name="Besuchter Hyperlink" xfId="314" builtinId="9" hidden="1"/>
    <cellStyle name="Besuchter Hyperlink" xfId="1024" builtinId="9" hidden="1"/>
    <cellStyle name="Besuchter Hyperlink" xfId="732" builtinId="9" hidden="1"/>
    <cellStyle name="Besuchter Hyperlink" xfId="1889" builtinId="9" hidden="1"/>
    <cellStyle name="Besuchter Hyperlink" xfId="1829" builtinId="9" hidden="1"/>
    <cellStyle name="Besuchter Hyperlink" xfId="721" builtinId="9" hidden="1"/>
    <cellStyle name="Besuchter Hyperlink" xfId="950" builtinId="9" hidden="1"/>
    <cellStyle name="Besuchter Hyperlink" xfId="954" builtinId="9" hidden="1"/>
    <cellStyle name="Besuchter Hyperlink" xfId="503" builtinId="9" hidden="1"/>
    <cellStyle name="Besuchter Hyperlink" xfId="1296" builtinId="9" hidden="1"/>
    <cellStyle name="Besuchter Hyperlink" xfId="2071" builtinId="9" hidden="1"/>
    <cellStyle name="Besuchter Hyperlink" xfId="1377" builtinId="9" hidden="1"/>
    <cellStyle name="Besuchter Hyperlink" xfId="1354" builtinId="9" hidden="1"/>
    <cellStyle name="Besuchter Hyperlink" xfId="1947" builtinId="9" hidden="1"/>
    <cellStyle name="Besuchter Hyperlink" xfId="370" builtinId="9" hidden="1"/>
    <cellStyle name="Besuchter Hyperlink" xfId="2450" builtinId="9" hidden="1"/>
    <cellStyle name="Besuchter Hyperlink" xfId="2310" builtinId="9" hidden="1"/>
    <cellStyle name="Besuchter Hyperlink" xfId="132" builtinId="9" hidden="1"/>
    <cellStyle name="Besuchter Hyperlink" xfId="152" builtinId="9" hidden="1"/>
    <cellStyle name="Besuchter Hyperlink" xfId="1321" builtinId="9" hidden="1"/>
    <cellStyle name="Besuchter Hyperlink" xfId="184" builtinId="9" hidden="1"/>
    <cellStyle name="Besuchter Hyperlink" xfId="1768" builtinId="9" hidden="1"/>
    <cellStyle name="Besuchter Hyperlink" xfId="1937" builtinId="9" hidden="1"/>
    <cellStyle name="Besuchter Hyperlink" xfId="1046" builtinId="9" hidden="1"/>
    <cellStyle name="Besuchter Hyperlink" xfId="1875" builtinId="9" hidden="1"/>
    <cellStyle name="Besuchter Hyperlink" xfId="863" builtinId="9" hidden="1"/>
    <cellStyle name="Besuchter Hyperlink" xfId="2260" builtinId="9" hidden="1"/>
    <cellStyle name="Besuchter Hyperlink" xfId="2370" builtinId="9" hidden="1"/>
    <cellStyle name="Besuchter Hyperlink" xfId="634" builtinId="9" hidden="1"/>
    <cellStyle name="Besuchter Hyperlink" xfId="1048" builtinId="9" hidden="1"/>
    <cellStyle name="Besuchter Hyperlink" xfId="474" builtinId="9" hidden="1"/>
    <cellStyle name="Besuchter Hyperlink" xfId="1801" builtinId="9" hidden="1"/>
    <cellStyle name="Besuchter Hyperlink" xfId="2405" builtinId="9" hidden="1"/>
    <cellStyle name="Besuchter Hyperlink" xfId="1911" builtinId="9" hidden="1"/>
    <cellStyle name="Besuchter Hyperlink" xfId="431" builtinId="9" hidden="1"/>
    <cellStyle name="Besuchter Hyperlink" xfId="1742" builtinId="9" hidden="1"/>
    <cellStyle name="Besuchter Hyperlink" xfId="1682" builtinId="9" hidden="1"/>
    <cellStyle name="Besuchter Hyperlink" xfId="502" builtinId="9" hidden="1"/>
    <cellStyle name="Besuchter Hyperlink" xfId="1736" builtinId="9" hidden="1"/>
    <cellStyle name="Besuchter Hyperlink" xfId="1064" builtinId="9" hidden="1"/>
    <cellStyle name="Besuchter Hyperlink" xfId="1914" builtinId="9" hidden="1"/>
    <cellStyle name="Besuchter Hyperlink" xfId="2396" builtinId="9" hidden="1"/>
    <cellStyle name="Besuchter Hyperlink" xfId="956" builtinId="9" hidden="1"/>
    <cellStyle name="Besuchter Hyperlink" xfId="459" builtinId="9" hidden="1"/>
    <cellStyle name="Besuchter Hyperlink" xfId="1620" builtinId="9" hidden="1"/>
    <cellStyle name="Besuchter Hyperlink" xfId="2167" builtinId="9" hidden="1"/>
    <cellStyle name="Besuchter Hyperlink" xfId="1908" builtinId="9" hidden="1"/>
    <cellStyle name="Besuchter Hyperlink" xfId="41" builtinId="9" hidden="1"/>
    <cellStyle name="Besuchter Hyperlink" xfId="1156" builtinId="9" hidden="1"/>
    <cellStyle name="Besuchter Hyperlink" xfId="1008" builtinId="9" hidden="1"/>
    <cellStyle name="Besuchter Hyperlink" xfId="147" builtinId="9" hidden="1"/>
    <cellStyle name="Besuchter Hyperlink" xfId="2241" builtinId="9" hidden="1"/>
    <cellStyle name="Besuchter Hyperlink" xfId="423" builtinId="9" hidden="1"/>
    <cellStyle name="Besuchter Hyperlink" xfId="2042" builtinId="9" hidden="1"/>
    <cellStyle name="Besuchter Hyperlink" xfId="379" builtinId="9" hidden="1"/>
    <cellStyle name="Besuchter Hyperlink" xfId="235" builtinId="9" hidden="1"/>
    <cellStyle name="Besuchter Hyperlink" xfId="1964" builtinId="9" hidden="1"/>
    <cellStyle name="Besuchter Hyperlink" xfId="230" builtinId="9" hidden="1"/>
    <cellStyle name="Besuchter Hyperlink" xfId="1604" builtinId="9" hidden="1"/>
    <cellStyle name="Besuchter Hyperlink" xfId="783" builtinId="9" hidden="1"/>
    <cellStyle name="Besuchter Hyperlink" xfId="1695" builtinId="9" hidden="1"/>
    <cellStyle name="Besuchter Hyperlink" xfId="391" builtinId="9" hidden="1"/>
    <cellStyle name="Besuchter Hyperlink" xfId="1982" builtinId="9" hidden="1"/>
    <cellStyle name="Besuchter Hyperlink" xfId="1248" builtinId="9" hidden="1"/>
    <cellStyle name="Besuchter Hyperlink" xfId="2341" builtinId="9" hidden="1"/>
    <cellStyle name="Besuchter Hyperlink" xfId="2108" builtinId="9" hidden="1"/>
    <cellStyle name="Besuchter Hyperlink" xfId="1135" builtinId="9" hidden="1"/>
    <cellStyle name="Besuchter Hyperlink" xfId="2292" builtinId="9" hidden="1"/>
    <cellStyle name="Besuchter Hyperlink" xfId="2298" builtinId="9" hidden="1"/>
    <cellStyle name="Besuchter Hyperlink" xfId="2009" builtinId="9" hidden="1"/>
    <cellStyle name="Besuchter Hyperlink" xfId="920" builtinId="9" hidden="1"/>
    <cellStyle name="Besuchter Hyperlink" xfId="1429" builtinId="9" hidden="1"/>
    <cellStyle name="Besuchter Hyperlink" xfId="724" builtinId="9" hidden="1"/>
    <cellStyle name="Besuchter Hyperlink" xfId="69" builtinId="9" hidden="1"/>
    <cellStyle name="Besuchter Hyperlink" xfId="608" builtinId="9" hidden="1"/>
    <cellStyle name="Besuchter Hyperlink" xfId="2460" builtinId="9" hidden="1"/>
    <cellStyle name="Besuchter Hyperlink" xfId="1514" builtinId="9" hidden="1"/>
    <cellStyle name="Besuchter Hyperlink" xfId="209" builtinId="9" hidden="1"/>
    <cellStyle name="Besuchter Hyperlink" xfId="839" builtinId="9" hidden="1"/>
    <cellStyle name="Besuchter Hyperlink" xfId="840" builtinId="9" hidden="1"/>
    <cellStyle name="Besuchter Hyperlink" xfId="136" builtinId="9" hidden="1"/>
    <cellStyle name="Besuchter Hyperlink" xfId="993" builtinId="9" hidden="1"/>
    <cellStyle name="Besuchter Hyperlink" xfId="1114" builtinId="9" hidden="1"/>
    <cellStyle name="Besuchter Hyperlink" xfId="922" builtinId="9" hidden="1"/>
    <cellStyle name="Besuchter Hyperlink" xfId="1566" builtinId="9" hidden="1"/>
    <cellStyle name="Besuchter Hyperlink" xfId="1256" builtinId="9" hidden="1"/>
    <cellStyle name="Besuchter Hyperlink" xfId="426" builtinId="9" hidden="1"/>
    <cellStyle name="Besuchter Hyperlink" xfId="2161" builtinId="9" hidden="1"/>
    <cellStyle name="Besuchter Hyperlink" xfId="1381" builtinId="9" hidden="1"/>
    <cellStyle name="Besuchter Hyperlink" xfId="2455" builtinId="9" hidden="1"/>
    <cellStyle name="Besuchter Hyperlink" xfId="2391" builtinId="9" hidden="1"/>
    <cellStyle name="Besuchter Hyperlink" xfId="798" builtinId="9" hidden="1"/>
    <cellStyle name="Besuchter Hyperlink" xfId="884" builtinId="9" hidden="1"/>
    <cellStyle name="Besuchter Hyperlink" xfId="181" builtinId="9" hidden="1"/>
    <cellStyle name="Besuchter Hyperlink" xfId="2313" builtinId="9" hidden="1"/>
    <cellStyle name="Besuchter Hyperlink" xfId="551" builtinId="9" hidden="1"/>
    <cellStyle name="Besuchter Hyperlink" xfId="1994" builtinId="9" hidden="1"/>
    <cellStyle name="Besuchter Hyperlink" xfId="1641" builtinId="9" hidden="1"/>
    <cellStyle name="Besuchter Hyperlink" xfId="623" builtinId="9" hidden="1"/>
    <cellStyle name="Besuchter Hyperlink" xfId="475" builtinId="9" hidden="1"/>
    <cellStyle name="Besuchter Hyperlink" xfId="2381" builtinId="9" hidden="1"/>
    <cellStyle name="Besuchter Hyperlink" xfId="774" builtinId="9" hidden="1"/>
    <cellStyle name="Besuchter Hyperlink" xfId="1938" builtinId="9" hidden="1"/>
    <cellStyle name="Besuchter Hyperlink" xfId="767" builtinId="9" hidden="1"/>
    <cellStyle name="Besuchter Hyperlink" xfId="402" builtinId="9" hidden="1"/>
    <cellStyle name="Besuchter Hyperlink" xfId="2443" builtinId="9" hidden="1"/>
    <cellStyle name="Besuchter Hyperlink" xfId="750" builtinId="9" hidden="1"/>
    <cellStyle name="Besuchter Hyperlink" xfId="2030" builtinId="9" hidden="1"/>
    <cellStyle name="Besuchter Hyperlink" xfId="1414" builtinId="9" hidden="1"/>
    <cellStyle name="Besuchter Hyperlink" xfId="380" builtinId="9" hidden="1"/>
    <cellStyle name="Besuchter Hyperlink" xfId="1778" builtinId="9" hidden="1"/>
    <cellStyle name="Besuchter Hyperlink" xfId="929" builtinId="9" hidden="1"/>
    <cellStyle name="Besuchter Hyperlink" xfId="1017" builtinId="9" hidden="1"/>
    <cellStyle name="Besuchter Hyperlink" xfId="2205" builtinId="9" hidden="1"/>
    <cellStyle name="Besuchter Hyperlink" xfId="700" builtinId="9" hidden="1"/>
    <cellStyle name="Besuchter Hyperlink" xfId="1880" builtinId="9" hidden="1"/>
    <cellStyle name="Besuchter Hyperlink" xfId="2300" builtinId="9" hidden="1"/>
    <cellStyle name="Besuchter Hyperlink" xfId="1731" builtinId="9" hidden="1"/>
    <cellStyle name="Besuchter Hyperlink" xfId="1386" builtinId="9" hidden="1"/>
    <cellStyle name="Besuchter Hyperlink" xfId="1038" builtinId="9" hidden="1"/>
    <cellStyle name="Besuchter Hyperlink" xfId="1605" builtinId="9" hidden="1"/>
    <cellStyle name="Besuchter Hyperlink" xfId="1240" builtinId="9" hidden="1"/>
    <cellStyle name="Besuchter Hyperlink" xfId="1834" builtinId="9" hidden="1"/>
    <cellStyle name="Besuchter Hyperlink" xfId="902" builtinId="9" hidden="1"/>
    <cellStyle name="Besuchter Hyperlink" xfId="1670" builtinId="9" hidden="1"/>
    <cellStyle name="Besuchter Hyperlink" xfId="1518" builtinId="9" hidden="1"/>
    <cellStyle name="Besuchter Hyperlink" xfId="2093" builtinId="9" hidden="1"/>
    <cellStyle name="Besuchter Hyperlink" xfId="912" builtinId="9" hidden="1"/>
    <cellStyle name="Besuchter Hyperlink" xfId="124" builtinId="9" hidden="1"/>
    <cellStyle name="Besuchter Hyperlink" xfId="560" builtinId="9" hidden="1"/>
    <cellStyle name="Besuchter Hyperlink" xfId="2128" builtinId="9" hidden="1"/>
    <cellStyle name="Besuchter Hyperlink" xfId="1060" builtinId="9" hidden="1"/>
    <cellStyle name="Besuchter Hyperlink" xfId="592" builtinId="9" hidden="1"/>
    <cellStyle name="Besuchter Hyperlink" xfId="792" builtinId="9" hidden="1"/>
    <cellStyle name="Besuchter Hyperlink" xfId="1351" builtinId="9" hidden="1"/>
    <cellStyle name="Besuchter Hyperlink" xfId="1160" builtinId="9" hidden="1"/>
    <cellStyle name="Besuchter Hyperlink" xfId="293" builtinId="9" hidden="1"/>
    <cellStyle name="Besuchter Hyperlink" xfId="2445" builtinId="9" hidden="1"/>
    <cellStyle name="Besuchter Hyperlink" xfId="151" builtinId="9" hidden="1"/>
    <cellStyle name="Besuchter Hyperlink" xfId="2085" builtinId="9" hidden="1"/>
    <cellStyle name="Besuchter Hyperlink" xfId="373" builtinId="9" hidden="1"/>
    <cellStyle name="Besuchter Hyperlink" xfId="599" builtinId="9" hidden="1"/>
    <cellStyle name="Besuchter Hyperlink" xfId="408" builtinId="9" hidden="1"/>
    <cellStyle name="Besuchter Hyperlink" xfId="357" builtinId="9" hidden="1"/>
    <cellStyle name="Besuchter Hyperlink" xfId="593" builtinId="9" hidden="1"/>
    <cellStyle name="Besuchter Hyperlink" xfId="1650" builtinId="9" hidden="1"/>
    <cellStyle name="Besuchter Hyperlink" xfId="33" builtinId="9" hidden="1"/>
    <cellStyle name="Besuchter Hyperlink" xfId="1693" builtinId="9" hidden="1"/>
    <cellStyle name="Besuchter Hyperlink" xfId="1665" builtinId="9" hidden="1"/>
    <cellStyle name="Besuchter Hyperlink" xfId="882" builtinId="9" hidden="1"/>
    <cellStyle name="Besuchter Hyperlink" xfId="1997" builtinId="9" hidden="1"/>
    <cellStyle name="Besuchter Hyperlink" xfId="2428" builtinId="9" hidden="1"/>
    <cellStyle name="Besuchter Hyperlink" xfId="2379" builtinId="9" hidden="1"/>
    <cellStyle name="Besuchter Hyperlink" xfId="513" builtinId="9" hidden="1"/>
    <cellStyle name="Besuchter Hyperlink" xfId="962" builtinId="9" hidden="1"/>
    <cellStyle name="Besuchter Hyperlink" xfId="1066" builtinId="9" hidden="1"/>
    <cellStyle name="Besuchter Hyperlink" xfId="2456" builtinId="9" hidden="1"/>
    <cellStyle name="Besuchter Hyperlink" xfId="1534" builtinId="9" hidden="1"/>
    <cellStyle name="Besuchter Hyperlink" xfId="1684" builtinId="9" hidden="1"/>
    <cellStyle name="Besuchter Hyperlink" xfId="439" builtinId="9" hidden="1"/>
    <cellStyle name="Besuchter Hyperlink" xfId="1919" builtinId="9" hidden="1"/>
    <cellStyle name="Besuchter Hyperlink" xfId="2305" builtinId="9" hidden="1"/>
    <cellStyle name="Besuchter Hyperlink" xfId="2117" builtinId="9" hidden="1"/>
    <cellStyle name="Besuchter Hyperlink" xfId="1879" builtinId="9" hidden="1"/>
    <cellStyle name="Besuchter Hyperlink" xfId="364" builtinId="9" hidden="1"/>
    <cellStyle name="Besuchter Hyperlink" xfId="1352" builtinId="9" hidden="1"/>
    <cellStyle name="Besuchter Hyperlink" xfId="201" builtinId="9" hidden="1"/>
    <cellStyle name="Besuchter Hyperlink" xfId="1637" builtinId="9" hidden="1"/>
    <cellStyle name="Besuchter Hyperlink" xfId="1061" builtinId="9" hidden="1"/>
    <cellStyle name="Besuchter Hyperlink" xfId="600" builtinId="9" hidden="1"/>
    <cellStyle name="Besuchter Hyperlink" xfId="2257" builtinId="9" hidden="1"/>
    <cellStyle name="Besuchter Hyperlink" xfId="2315" builtinId="9" hidden="1"/>
    <cellStyle name="Besuchter Hyperlink" xfId="360" builtinId="9" hidden="1"/>
    <cellStyle name="Besuchter Hyperlink" xfId="2145" builtinId="9" hidden="1"/>
    <cellStyle name="Besuchter Hyperlink" xfId="413" builtinId="9" hidden="1"/>
    <cellStyle name="Besuchter Hyperlink" xfId="1904" builtinId="9" hidden="1"/>
    <cellStyle name="Besuchter Hyperlink" xfId="2361" builtinId="9" hidden="1"/>
    <cellStyle name="Besuchter Hyperlink" xfId="1835" builtinId="9" hidden="1"/>
    <cellStyle name="Besuchter Hyperlink" xfId="174" builtinId="9" hidden="1"/>
    <cellStyle name="Besuchter Hyperlink" xfId="2045" builtinId="9" hidden="1"/>
    <cellStyle name="Besuchter Hyperlink" xfId="1269" builtinId="9" hidden="1"/>
    <cellStyle name="Besuchter Hyperlink" xfId="1838" builtinId="9" hidden="1"/>
    <cellStyle name="Besuchter Hyperlink" xfId="2141" builtinId="9" hidden="1"/>
    <cellStyle name="Besuchter Hyperlink" xfId="1472" builtinId="9" hidden="1"/>
    <cellStyle name="Besuchter Hyperlink" xfId="1276" builtinId="9" hidden="1"/>
    <cellStyle name="Besuchter Hyperlink" xfId="1241" builtinId="9" hidden="1"/>
    <cellStyle name="Besuchter Hyperlink" xfId="1953" builtinId="9" hidden="1"/>
    <cellStyle name="Besuchter Hyperlink" xfId="684" builtinId="9" hidden="1"/>
    <cellStyle name="Besuchter Hyperlink" xfId="1113" builtinId="9" hidden="1"/>
    <cellStyle name="Besuchter Hyperlink" xfId="38" builtinId="9" hidden="1"/>
    <cellStyle name="Besuchter Hyperlink" xfId="1735" builtinId="9" hidden="1"/>
    <cellStyle name="Besuchter Hyperlink" xfId="2203" builtinId="9" hidden="1"/>
    <cellStyle name="Besuchter Hyperlink" xfId="522" builtinId="9" hidden="1"/>
    <cellStyle name="Besuchter Hyperlink" xfId="579" builtinId="9" hidden="1"/>
    <cellStyle name="Besuchter Hyperlink" xfId="106" builtinId="9" hidden="1"/>
    <cellStyle name="Besuchter Hyperlink" xfId="458" builtinId="9" hidden="1"/>
    <cellStyle name="Besuchter Hyperlink" xfId="2193" builtinId="9" hidden="1"/>
    <cellStyle name="Besuchter Hyperlink" xfId="995" builtinId="9" hidden="1"/>
    <cellStyle name="Besuchter Hyperlink" xfId="769" builtinId="9" hidden="1"/>
    <cellStyle name="Besuchter Hyperlink" xfId="2423" builtinId="9" hidden="1"/>
    <cellStyle name="Besuchter Hyperlink" xfId="467" builtinId="9" hidden="1"/>
    <cellStyle name="Besuchter Hyperlink" xfId="2131" builtinId="9" hidden="1"/>
    <cellStyle name="Besuchter Hyperlink" xfId="1404" builtinId="9" hidden="1"/>
    <cellStyle name="Besuchter Hyperlink" xfId="2199" builtinId="9" hidden="1"/>
    <cellStyle name="Besuchter Hyperlink" xfId="1754" builtinId="9" hidden="1"/>
    <cellStyle name="Besuchter Hyperlink" xfId="308" builtinId="9" hidden="1"/>
    <cellStyle name="Besuchter Hyperlink" xfId="233" builtinId="9" hidden="1"/>
    <cellStyle name="Besuchter Hyperlink" xfId="1201" builtinId="9" hidden="1"/>
    <cellStyle name="Besuchter Hyperlink" xfId="1787" builtinId="9" hidden="1"/>
    <cellStyle name="Besuchter Hyperlink" xfId="112" builtinId="9" hidden="1"/>
    <cellStyle name="Besuchter Hyperlink" xfId="1285" builtinId="9" hidden="1"/>
    <cellStyle name="Besuchter Hyperlink" xfId="1584" builtinId="9" hidden="1"/>
    <cellStyle name="Besuchter Hyperlink" xfId="1945" builtinId="9" hidden="1"/>
    <cellStyle name="Besuchter Hyperlink" xfId="1833" builtinId="9" hidden="1"/>
    <cellStyle name="Besuchter Hyperlink" xfId="762" builtinId="9" hidden="1"/>
    <cellStyle name="Besuchter Hyperlink" xfId="1540" builtinId="9" hidden="1"/>
    <cellStyle name="Besuchter Hyperlink" xfId="2062" builtinId="9" hidden="1"/>
    <cellStyle name="Besuchter Hyperlink" xfId="1315" builtinId="9" hidden="1"/>
    <cellStyle name="Besuchter Hyperlink" xfId="1842" builtinId="9" hidden="1"/>
    <cellStyle name="Besuchter Hyperlink" xfId="2291" builtinId="9" hidden="1"/>
    <cellStyle name="Besuchter Hyperlink" xfId="2404" builtinId="9" hidden="1"/>
    <cellStyle name="Besuchter Hyperlink" xfId="1762" builtinId="9" hidden="1"/>
    <cellStyle name="Besuchter Hyperlink" xfId="693" builtinId="9" hidden="1"/>
    <cellStyle name="Besuchter Hyperlink" xfId="668" builtinId="9" hidden="1"/>
    <cellStyle name="Besuchter Hyperlink" xfId="307" builtinId="9" hidden="1"/>
    <cellStyle name="Besuchter Hyperlink" xfId="1874" builtinId="9" hidden="1"/>
    <cellStyle name="Besuchter Hyperlink" xfId="3" builtinId="9" hidden="1"/>
    <cellStyle name="Besuchter Hyperlink" xfId="1243" builtinId="9" hidden="1"/>
    <cellStyle name="Besuchter Hyperlink" xfId="1970" builtinId="9" hidden="1"/>
    <cellStyle name="Besuchter Hyperlink" xfId="210" builtinId="9" hidden="1"/>
    <cellStyle name="Besuchter Hyperlink" xfId="547" builtinId="9" hidden="1"/>
    <cellStyle name="Besuchter Hyperlink" xfId="2314" builtinId="9" hidden="1"/>
    <cellStyle name="Besuchter Hyperlink" xfId="5" builtinId="9" hidden="1"/>
    <cellStyle name="Besuchter Hyperlink" xfId="1702" builtinId="9" hidden="1"/>
    <cellStyle name="Besuchter Hyperlink" xfId="149" builtinId="9" hidden="1"/>
    <cellStyle name="Besuchter Hyperlink" xfId="244" builtinId="9" hidden="1"/>
    <cellStyle name="Besuchter Hyperlink" xfId="1461" builtinId="9" hidden="1"/>
    <cellStyle name="Besuchter Hyperlink" xfId="2452" builtinId="9" hidden="1"/>
    <cellStyle name="Besuchter Hyperlink" xfId="425" builtinId="9" hidden="1"/>
    <cellStyle name="Besuchter Hyperlink" xfId="2160" builtinId="9" hidden="1"/>
    <cellStyle name="Besuchter Hyperlink" xfId="1028" builtinId="9" hidden="1"/>
    <cellStyle name="Besuchter Hyperlink" xfId="1506" builtinId="9" hidden="1"/>
    <cellStyle name="Besuchter Hyperlink" xfId="667" builtinId="9" hidden="1"/>
    <cellStyle name="Besuchter Hyperlink" xfId="51" builtinId="9" hidden="1"/>
    <cellStyle name="Besuchter Hyperlink" xfId="1371" builtinId="9" hidden="1"/>
    <cellStyle name="Besuchter Hyperlink" xfId="1711" builtinId="9" hidden="1"/>
    <cellStyle name="Besuchter Hyperlink" xfId="570" builtinId="9" hidden="1"/>
    <cellStyle name="Besuchter Hyperlink" xfId="1112" builtinId="9" hidden="1"/>
    <cellStyle name="Besuchter Hyperlink" xfId="2076" builtinId="9" hidden="1"/>
    <cellStyle name="Besuchter Hyperlink" xfId="2449" builtinId="9" hidden="1"/>
    <cellStyle name="Besuchter Hyperlink" xfId="817" builtinId="9" hidden="1"/>
    <cellStyle name="Besuchter Hyperlink" xfId="1832" builtinId="9" hidden="1"/>
    <cellStyle name="Besuchter Hyperlink" xfId="256" builtinId="9" hidden="1"/>
    <cellStyle name="Besuchter Hyperlink" xfId="1570" builtinId="9" hidden="1"/>
    <cellStyle name="Besuchter Hyperlink" xfId="1223" builtinId="9" hidden="1"/>
    <cellStyle name="Besuchter Hyperlink" xfId="323" builtinId="9" hidden="1"/>
    <cellStyle name="Besuchter Hyperlink" xfId="1789" builtinId="9" hidden="1"/>
    <cellStyle name="Besuchter Hyperlink" xfId="1480" builtinId="9" hidden="1"/>
    <cellStyle name="Besuchter Hyperlink" xfId="1535" builtinId="9" hidden="1"/>
    <cellStyle name="Besuchter Hyperlink" xfId="822" builtinId="9" hidden="1"/>
    <cellStyle name="Besuchter Hyperlink" xfId="1159" builtinId="9" hidden="1"/>
    <cellStyle name="Besuchter Hyperlink" xfId="682" builtinId="9" hidden="1"/>
    <cellStyle name="Besuchter Hyperlink" xfId="2408" builtinId="9" hidden="1"/>
    <cellStyle name="Besuchter Hyperlink" xfId="894" builtinId="9" hidden="1"/>
    <cellStyle name="Besuchter Hyperlink" xfId="2213" builtinId="9" hidden="1"/>
    <cellStyle name="Besuchter Hyperlink" xfId="66" builtinId="9" hidden="1"/>
    <cellStyle name="Besuchter Hyperlink" xfId="237" builtinId="9" hidden="1"/>
    <cellStyle name="Besuchter Hyperlink" xfId="981" builtinId="9" hidden="1"/>
    <cellStyle name="Besuchter Hyperlink" xfId="1973" builtinId="9" hidden="1"/>
    <cellStyle name="Besuchter Hyperlink" xfId="1250" builtinId="9" hidden="1"/>
    <cellStyle name="Besuchter Hyperlink" xfId="2316" builtinId="9" hidden="1"/>
    <cellStyle name="Besuchter Hyperlink" xfId="1603" builtinId="9" hidden="1"/>
    <cellStyle name="Besuchter Hyperlink" xfId="1395" builtinId="9" hidden="1"/>
    <cellStyle name="Besuchter Hyperlink" xfId="203" builtinId="9" hidden="1"/>
    <cellStyle name="Besuchter Hyperlink" xfId="1807" builtinId="9" hidden="1"/>
    <cellStyle name="Besuchter Hyperlink" xfId="2035" builtinId="9" hidden="1"/>
    <cellStyle name="Besuchter Hyperlink" xfId="701" builtinId="9" hidden="1"/>
    <cellStyle name="Besuchter Hyperlink" xfId="509" builtinId="9" hidden="1"/>
    <cellStyle name="Besuchter Hyperlink" xfId="1818" builtinId="9" hidden="1"/>
    <cellStyle name="Besuchter Hyperlink" xfId="596" builtinId="9" hidden="1"/>
    <cellStyle name="Besuchter Hyperlink" xfId="829" builtinId="9" hidden="1"/>
    <cellStyle name="Besuchter Hyperlink" xfId="1676" builtinId="9" hidden="1"/>
    <cellStyle name="Besuchter Hyperlink" xfId="1396" builtinId="9" hidden="1"/>
    <cellStyle name="Besuchter Hyperlink" xfId="2457" builtinId="9" hidden="1"/>
    <cellStyle name="Besuchter Hyperlink" xfId="970" builtinId="9" hidden="1"/>
    <cellStyle name="Besuchter Hyperlink" xfId="2448" builtinId="9" hidden="1"/>
    <cellStyle name="Besuchter Hyperlink" xfId="932" builtinId="9" hidden="1"/>
    <cellStyle name="Besuchter Hyperlink" xfId="1485" builtinId="9" hidden="1"/>
    <cellStyle name="Besuchter Hyperlink" xfId="2338" builtinId="9" hidden="1"/>
    <cellStyle name="Besuchter Hyperlink" xfId="603" builtinId="9" hidden="1"/>
    <cellStyle name="Besuchter Hyperlink" xfId="1862" builtinId="9" hidden="1"/>
    <cellStyle name="Besuchter Hyperlink" xfId="2109" builtinId="9" hidden="1"/>
    <cellStyle name="Besuchter Hyperlink" xfId="828" builtinId="9" hidden="1"/>
    <cellStyle name="Besuchter Hyperlink" xfId="1308" builtinId="9" hidden="1"/>
    <cellStyle name="Besuchter Hyperlink" xfId="71" builtinId="9" hidden="1"/>
    <cellStyle name="Besuchter Hyperlink" xfId="1921" builtinId="9" hidden="1"/>
    <cellStyle name="Besuchter Hyperlink" xfId="1537" builtinId="9" hidden="1"/>
    <cellStyle name="Besuchter Hyperlink" xfId="2319" builtinId="9" hidden="1"/>
    <cellStyle name="Besuchter Hyperlink" xfId="1138" builtinId="9" hidden="1"/>
    <cellStyle name="Besuchter Hyperlink" xfId="1985" builtinId="9" hidden="1"/>
    <cellStyle name="Besuchter Hyperlink" xfId="1421" builtinId="9" hidden="1"/>
    <cellStyle name="Besuchter Hyperlink" xfId="574" builtinId="9" hidden="1"/>
    <cellStyle name="Besuchter Hyperlink" xfId="1340" builtinId="9" hidden="1"/>
    <cellStyle name="Besuchter Hyperlink" xfId="1897" builtinId="9" hidden="1"/>
    <cellStyle name="Besuchter Hyperlink" xfId="310" builtinId="9" hidden="1"/>
    <cellStyle name="Besuchter Hyperlink" xfId="1195" builtinId="9" hidden="1"/>
    <cellStyle name="Besuchter Hyperlink" xfId="236" builtinId="9" hidden="1"/>
    <cellStyle name="Besuchter Hyperlink" xfId="1312" builtinId="9" hidden="1"/>
    <cellStyle name="Besuchter Hyperlink" xfId="532" builtinId="9" hidden="1"/>
    <cellStyle name="Besuchter Hyperlink" xfId="1448" builtinId="9" hidden="1"/>
    <cellStyle name="Besuchter Hyperlink" xfId="948" builtinId="9" hidden="1"/>
    <cellStyle name="Besuchter Hyperlink" xfId="2240" builtinId="9" hidden="1"/>
    <cellStyle name="Besuchter Hyperlink" xfId="1886" builtinId="9" hidden="1"/>
    <cellStyle name="Besuchter Hyperlink" xfId="1177" builtinId="9" hidden="1"/>
    <cellStyle name="Besuchter Hyperlink" xfId="1039" builtinId="9" hidden="1"/>
    <cellStyle name="Besuchter Hyperlink" xfId="1847" builtinId="9" hidden="1"/>
    <cellStyle name="Besuchter Hyperlink" xfId="1406" builtinId="9" hidden="1"/>
    <cellStyle name="Besuchter Hyperlink" xfId="1782" builtinId="9" hidden="1"/>
    <cellStyle name="Besuchter Hyperlink" xfId="1247" builtinId="9" hidden="1"/>
    <cellStyle name="Besuchter Hyperlink" xfId="1770" builtinId="9" hidden="1"/>
    <cellStyle name="Besuchter Hyperlink" xfId="2256" builtinId="9" hidden="1"/>
    <cellStyle name="Besuchter Hyperlink" xfId="1235" builtinId="9" hidden="1"/>
    <cellStyle name="Besuchter Hyperlink" xfId="1865" builtinId="9" hidden="1"/>
    <cellStyle name="Besuchter Hyperlink" xfId="2377" builtinId="9" hidden="1"/>
    <cellStyle name="Besuchter Hyperlink" xfId="1230" builtinId="9" hidden="1"/>
    <cellStyle name="Besuchter Hyperlink" xfId="2439" builtinId="9" hidden="1"/>
    <cellStyle name="Besuchter Hyperlink" xfId="2278" builtinId="9" hidden="1"/>
    <cellStyle name="Besuchter Hyperlink" xfId="588" builtinId="9" hidden="1"/>
    <cellStyle name="Besuchter Hyperlink" xfId="2323" builtinId="9" hidden="1"/>
    <cellStyle name="Besuchter Hyperlink" xfId="65" builtinId="9" hidden="1"/>
    <cellStyle name="Besuchter Hyperlink" xfId="2079" builtinId="9" hidden="1"/>
    <cellStyle name="Besuchter Hyperlink" xfId="2372" builtinId="9" hidden="1"/>
    <cellStyle name="Besuchter Hyperlink" xfId="1543" builtinId="9" hidden="1"/>
    <cellStyle name="Besuchter Hyperlink" xfId="1525" builtinId="9" hidden="1"/>
    <cellStyle name="Besuchter Hyperlink" xfId="1091" builtinId="9" hidden="1"/>
    <cellStyle name="Besuchter Hyperlink" xfId="1901" builtinId="9" hidden="1"/>
    <cellStyle name="Besuchter Hyperlink" xfId="633" builtinId="9" hidden="1"/>
    <cellStyle name="Besuchter Hyperlink" xfId="691" builtinId="9" hidden="1"/>
    <cellStyle name="Besuchter Hyperlink" xfId="710" builtinId="9" hidden="1"/>
    <cellStyle name="Besuchter Hyperlink" xfId="2384" builtinId="9" hidden="1"/>
    <cellStyle name="Besuchter Hyperlink" xfId="1805" builtinId="9" hidden="1"/>
    <cellStyle name="Besuchter Hyperlink" xfId="649" builtinId="9" hidden="1"/>
    <cellStyle name="Besuchter Hyperlink" xfId="861" builtinId="9" hidden="1"/>
    <cellStyle name="Besuchter Hyperlink" xfId="1454" builtinId="9" hidden="1"/>
    <cellStyle name="Besuchter Hyperlink" xfId="2238" builtinId="9" hidden="1"/>
    <cellStyle name="Besuchter Hyperlink" xfId="2026" builtinId="9" hidden="1"/>
    <cellStyle name="Besuchter Hyperlink" xfId="1963" builtinId="9" hidden="1"/>
    <cellStyle name="Besuchter Hyperlink" xfId="457" builtinId="9" hidden="1"/>
    <cellStyle name="Besuchter Hyperlink" xfId="1609" builtinId="9" hidden="1"/>
    <cellStyle name="Besuchter Hyperlink" xfId="620" builtinId="9" hidden="1"/>
    <cellStyle name="Besuchter Hyperlink" xfId="490" builtinId="9" hidden="1"/>
    <cellStyle name="Besuchter Hyperlink" xfId="557" builtinId="9" hidden="1"/>
    <cellStyle name="Besuchter Hyperlink" xfId="2296" builtinId="9" hidden="1"/>
    <cellStyle name="Besuchter Hyperlink" xfId="2301" builtinId="9" hidden="1"/>
    <cellStyle name="Besuchter Hyperlink" xfId="2363" builtinId="9" hidden="1"/>
    <cellStyle name="Besuchter Hyperlink" xfId="430" builtinId="9" hidden="1"/>
    <cellStyle name="Besuchter Hyperlink" xfId="1500" builtinId="9" hidden="1"/>
    <cellStyle name="Besuchter Hyperlink" xfId="2044" builtinId="9" hidden="1"/>
    <cellStyle name="Besuchter Hyperlink" xfId="1853" builtinId="9" hidden="1"/>
    <cellStyle name="Besuchter Hyperlink" xfId="1724" builtinId="9" hidden="1"/>
    <cellStyle name="Besuchter Hyperlink" xfId="699" builtinId="9" hidden="1"/>
    <cellStyle name="Besuchter Hyperlink" xfId="1000" builtinId="9" hidden="1"/>
    <cellStyle name="Besuchter Hyperlink" xfId="410" builtinId="9" hidden="1"/>
    <cellStyle name="Besuchter Hyperlink" xfId="1106" builtinId="9" hidden="1"/>
    <cellStyle name="Besuchter Hyperlink" xfId="1179" builtinId="9" hidden="1"/>
    <cellStyle name="Besuchter Hyperlink" xfId="775" builtinId="9" hidden="1"/>
    <cellStyle name="Besuchter Hyperlink" xfId="958" builtinId="9" hidden="1"/>
    <cellStyle name="Besuchter Hyperlink" xfId="670" builtinId="9" hidden="1"/>
    <cellStyle name="Besuchter Hyperlink" xfId="1314" builtinId="9" hidden="1"/>
    <cellStyle name="Besuchter Hyperlink" xfId="1127" builtinId="9" hidden="1"/>
    <cellStyle name="Besuchter Hyperlink" xfId="665" builtinId="9" hidden="1"/>
    <cellStyle name="Besuchter Hyperlink" xfId="653" builtinId="9" hidden="1"/>
    <cellStyle name="Besuchter Hyperlink" xfId="572" builtinId="9" hidden="1"/>
    <cellStyle name="Besuchter Hyperlink" xfId="2214" builtinId="9" hidden="1"/>
    <cellStyle name="Besuchter Hyperlink" xfId="1350" builtinId="9" hidden="1"/>
    <cellStyle name="Besuchter Hyperlink" xfId="669" builtinId="9" hidden="1"/>
    <cellStyle name="Besuchter Hyperlink" xfId="1013" builtinId="9" hidden="1"/>
    <cellStyle name="Besuchter Hyperlink" xfId="1598" builtinId="9" hidden="1"/>
    <cellStyle name="Besuchter Hyperlink" xfId="440" builtinId="9" hidden="1"/>
    <cellStyle name="Besuchter Hyperlink" xfId="114" builtinId="9" hidden="1"/>
    <cellStyle name="Besuchter Hyperlink" xfId="785" builtinId="9" hidden="1"/>
    <cellStyle name="Besuchter Hyperlink" xfId="761" builtinId="9" hidden="1"/>
    <cellStyle name="Besuchter Hyperlink" xfId="609" builtinId="9" hidden="1"/>
    <cellStyle name="Besuchter Hyperlink" xfId="883" builtinId="9" hidden="1"/>
    <cellStyle name="Besuchter Hyperlink" xfId="190" builtinId="9" hidden="1"/>
    <cellStyle name="Besuchter Hyperlink" xfId="1701" builtinId="9" hidden="1"/>
    <cellStyle name="Besuchter Hyperlink" xfId="1786" builtinId="9" hidden="1"/>
    <cellStyle name="Besuchter Hyperlink" xfId="965" builtinId="9" hidden="1"/>
    <cellStyle name="Besuchter Hyperlink" xfId="952" builtinId="9" hidden="1"/>
    <cellStyle name="Besuchter Hyperlink" xfId="1844" builtinId="9" hidden="1"/>
    <cellStyle name="Besuchter Hyperlink" xfId="1126" builtinId="9" hidden="1"/>
    <cellStyle name="Besuchter Hyperlink" xfId="536" builtinId="9" hidden="1"/>
    <cellStyle name="Besuchter Hyperlink" xfId="2001" builtinId="9" hidden="1"/>
    <cellStyle name="Besuchter Hyperlink" xfId="62" builtinId="9" hidden="1"/>
    <cellStyle name="Besuchter Hyperlink" xfId="2407" builtinId="9" hidden="1"/>
    <cellStyle name="Besuchter Hyperlink" xfId="2179" builtinId="9" hidden="1"/>
    <cellStyle name="Besuchter Hyperlink" xfId="683" builtinId="9" hidden="1"/>
    <cellStyle name="Besuchter Hyperlink" xfId="1687" builtinId="9" hidden="1"/>
    <cellStyle name="Besuchter Hyperlink" xfId="399" builtinId="9" hidden="1"/>
    <cellStyle name="Besuchter Hyperlink" xfId="2016" builtinId="9" hidden="1"/>
    <cellStyle name="Besuchter Hyperlink" xfId="340" builtinId="9" hidden="1"/>
    <cellStyle name="Besuchter Hyperlink" xfId="1776" builtinId="9" hidden="1"/>
    <cellStyle name="Besuchter Hyperlink" xfId="2077" builtinId="9" hidden="1"/>
    <cellStyle name="Besuchter Hyperlink" xfId="47" builtinId="9" hidden="1"/>
    <cellStyle name="Besuchter Hyperlink" xfId="1995" builtinId="9" hidden="1"/>
    <cellStyle name="Besuchter Hyperlink" xfId="2069" builtinId="9" hidden="1"/>
    <cellStyle name="Besuchter Hyperlink" xfId="56" builtinId="9" hidden="1"/>
    <cellStyle name="Besuchter Hyperlink" xfId="2208" builtinId="9" hidden="1"/>
    <cellStyle name="Besuchter Hyperlink" xfId="1991" builtinId="9" hidden="1"/>
    <cellStyle name="Besuchter Hyperlink" xfId="1748" builtinId="9" hidden="1"/>
    <cellStyle name="Besuchter Hyperlink" xfId="381" builtinId="9" hidden="1"/>
    <cellStyle name="Besuchter Hyperlink" xfId="1820" builtinId="9" hidden="1"/>
    <cellStyle name="Besuchter Hyperlink" xfId="541" builtinId="9" hidden="1"/>
    <cellStyle name="Besuchter Hyperlink" xfId="300" builtinId="9" hidden="1"/>
    <cellStyle name="Besuchter Hyperlink" xfId="1181" builtinId="9" hidden="1"/>
    <cellStyle name="Besuchter Hyperlink" xfId="1761" builtinId="9" hidden="1"/>
    <cellStyle name="Besuchter Hyperlink" xfId="598" builtinId="9" hidden="1"/>
    <cellStyle name="Besuchter Hyperlink" xfId="1979" builtinId="9" hidden="1"/>
    <cellStyle name="Besuchter Hyperlink" xfId="2156" builtinId="9" hidden="1"/>
    <cellStyle name="Besuchter Hyperlink" xfId="1436" builtinId="9" hidden="1"/>
    <cellStyle name="Besuchter Hyperlink" xfId="11" builtinId="9" hidden="1"/>
    <cellStyle name="Besuchter Hyperlink" xfId="2353" builtinId="9" hidden="1"/>
    <cellStyle name="Besuchter Hyperlink" xfId="143" builtinId="9" hidden="1"/>
    <cellStyle name="Besuchter Hyperlink" xfId="1528" builtinId="9" hidden="1"/>
    <cellStyle name="Besuchter Hyperlink" xfId="730" builtinId="9" hidden="1"/>
    <cellStyle name="Besuchter Hyperlink" xfId="1666" builtinId="9" hidden="1"/>
    <cellStyle name="Besuchter Hyperlink" xfId="68" builtinId="9" hidden="1"/>
    <cellStyle name="Besuchter Hyperlink" xfId="866" builtinId="9" hidden="1"/>
    <cellStyle name="Besuchter Hyperlink" xfId="1668" builtinId="9" hidden="1"/>
    <cellStyle name="Besuchter Hyperlink" xfId="1845" builtinId="9" hidden="1"/>
    <cellStyle name="Besuchter Hyperlink" xfId="1549" builtinId="9" hidden="1"/>
    <cellStyle name="Besuchter Hyperlink" xfId="1804" builtinId="9" hidden="1"/>
    <cellStyle name="Besuchter Hyperlink" xfId="2271" builtinId="9" hidden="1"/>
    <cellStyle name="Besuchter Hyperlink" xfId="2283" builtinId="9" hidden="1"/>
    <cellStyle name="Besuchter Hyperlink" xfId="2126" builtinId="9" hidden="1"/>
    <cellStyle name="Besuchter Hyperlink" xfId="1303" builtinId="9" hidden="1"/>
    <cellStyle name="Besuchter Hyperlink" xfId="213" builtinId="9" hidden="1"/>
    <cellStyle name="Besuchter Hyperlink" xfId="568" builtinId="9" hidden="1"/>
    <cellStyle name="Besuchter Hyperlink" xfId="655" builtinId="9" hidden="1"/>
    <cellStyle name="Besuchter Hyperlink" xfId="1124" builtinId="9" hidden="1"/>
    <cellStyle name="Besuchter Hyperlink" xfId="795" builtinId="9" hidden="1"/>
    <cellStyle name="Besuchter Hyperlink" xfId="802" builtinId="9" hidden="1"/>
    <cellStyle name="Besuchter Hyperlink" xfId="2231" builtinId="9" hidden="1"/>
    <cellStyle name="Besuchter Hyperlink" xfId="2110" builtinId="9" hidden="1"/>
    <cellStyle name="Besuchter Hyperlink" xfId="375" builtinId="9" hidden="1"/>
    <cellStyle name="Besuchter Hyperlink" xfId="1307" builtinId="9" hidden="1"/>
    <cellStyle name="Besuchter Hyperlink" xfId="2022" builtinId="9" hidden="1"/>
    <cellStyle name="Besuchter Hyperlink" xfId="2055" builtinId="9" hidden="1"/>
    <cellStyle name="Besuchter Hyperlink" xfId="2066" builtinId="9" hidden="1"/>
    <cellStyle name="Besuchter Hyperlink" xfId="1652" builtinId="9" hidden="1"/>
    <cellStyle name="Besuchter Hyperlink" xfId="37" builtinId="9" hidden="1"/>
    <cellStyle name="Besuchter Hyperlink" xfId="1347" builtinId="9" hidden="1"/>
    <cellStyle name="Besuchter Hyperlink" xfId="1422" builtinId="9" hidden="1"/>
    <cellStyle name="Besuchter Hyperlink" xfId="260" builtinId="9" hidden="1"/>
    <cellStyle name="Besuchter Hyperlink" xfId="2171" builtinId="9" hidden="1"/>
    <cellStyle name="Besuchter Hyperlink" xfId="1587" builtinId="9" hidden="1"/>
    <cellStyle name="Besuchter Hyperlink" xfId="1811" builtinId="9" hidden="1"/>
    <cellStyle name="Besuchter Hyperlink" xfId="34" builtinId="9" hidden="1"/>
    <cellStyle name="Besuchter Hyperlink" xfId="1746" builtinId="9" hidden="1"/>
    <cellStyle name="Besuchter Hyperlink" xfId="1150" builtinId="9" hidden="1"/>
    <cellStyle name="Besuchter Hyperlink" xfId="1656" builtinId="9" hidden="1"/>
    <cellStyle name="Besuchter Hyperlink" xfId="629" builtinId="9" hidden="1"/>
    <cellStyle name="Besuchter Hyperlink" xfId="311" builtinId="9" hidden="1"/>
    <cellStyle name="Besuchter Hyperlink" xfId="477" builtinId="9" hidden="1"/>
    <cellStyle name="Besuchter Hyperlink" xfId="1131" builtinId="9" hidden="1"/>
    <cellStyle name="Besuchter Hyperlink" xfId="1176" builtinId="9" hidden="1"/>
    <cellStyle name="Besuchter Hyperlink" xfId="182" builtinId="9" hidden="1"/>
    <cellStyle name="Besuchter Hyperlink" xfId="2355" builtinId="9" hidden="1"/>
    <cellStyle name="Besuchter Hyperlink" xfId="1121" builtinId="9" hidden="1"/>
    <cellStyle name="Besuchter Hyperlink" xfId="1783" builtinId="9" hidden="1"/>
    <cellStyle name="Besuchter Hyperlink" xfId="64" builtinId="9" hidden="1"/>
    <cellStyle name="Besuchter Hyperlink" xfId="1635" builtinId="9" hidden="1"/>
    <cellStyle name="Besuchter Hyperlink" xfId="1553" builtinId="9" hidden="1"/>
    <cellStyle name="Besuchter Hyperlink" xfId="129" builtinId="9" hidden="1"/>
    <cellStyle name="Besuchter Hyperlink" xfId="1864" builtinId="9" hidden="1"/>
    <cellStyle name="Besuchter Hyperlink" xfId="356" builtinId="9" hidden="1"/>
    <cellStyle name="Besuchter Hyperlink" xfId="396" builtinId="9" hidden="1"/>
    <cellStyle name="Besuchter Hyperlink" xfId="1369" builtinId="9" hidden="1"/>
    <cellStyle name="Besuchter Hyperlink" xfId="1622" builtinId="9" hidden="1"/>
    <cellStyle name="Besuchter Hyperlink" xfId="578" builtinId="9" hidden="1"/>
    <cellStyle name="Besuchter Hyperlink" xfId="1715" builtinId="9" hidden="1"/>
    <cellStyle name="Besuchter Hyperlink" xfId="1155" builtinId="9" hidden="1"/>
    <cellStyle name="Besuchter Hyperlink" xfId="816" builtinId="9" hidden="1"/>
    <cellStyle name="Besuchter Hyperlink" xfId="2373" builtinId="9" hidden="1"/>
    <cellStyle name="Besuchter Hyperlink" xfId="1430" builtinId="9" hidden="1"/>
    <cellStyle name="Besuchter Hyperlink" xfId="387" builtinId="9" hidden="1"/>
    <cellStyle name="Besuchter Hyperlink" xfId="2226" builtinId="9" hidden="1"/>
    <cellStyle name="Besuchter Hyperlink" xfId="2100" builtinId="9" hidden="1"/>
    <cellStyle name="Besuchter Hyperlink" xfId="2195" builtinId="9" hidden="1"/>
    <cellStyle name="Besuchter Hyperlink" xfId="871" builtinId="9" hidden="1"/>
    <cellStyle name="Besuchter Hyperlink" xfId="179" builtinId="9" hidden="1"/>
    <cellStyle name="Besuchter Hyperlink" xfId="1503" builtinId="9" hidden="1"/>
    <cellStyle name="Besuchter Hyperlink" xfId="1423" builtinId="9" hidden="1"/>
    <cellStyle name="Besuchter Hyperlink" xfId="622" builtinId="9" hidden="1"/>
    <cellStyle name="Besuchter Hyperlink" xfId="997" builtinId="9" hidden="1"/>
    <cellStyle name="Besuchter Hyperlink" xfId="1192" builtinId="9" hidden="1"/>
    <cellStyle name="Besuchter Hyperlink" xfId="2221" builtinId="9" hidden="1"/>
    <cellStyle name="Besuchter Hyperlink" xfId="1483" builtinId="9" hidden="1"/>
    <cellStyle name="Besuchter Hyperlink" xfId="1005" builtinId="9" hidden="1"/>
    <cellStyle name="Besuchter Hyperlink" xfId="1079" builtinId="9" hidden="1"/>
    <cellStyle name="Besuchter Hyperlink" xfId="2191" builtinId="9" hidden="1"/>
    <cellStyle name="Besuchter Hyperlink" xfId="1487" builtinId="9" hidden="1"/>
    <cellStyle name="Besuchter Hyperlink" xfId="2336" builtinId="9" hidden="1"/>
    <cellStyle name="Besuchter Hyperlink" xfId="2421" builtinId="9" hidden="1"/>
    <cellStyle name="Besuchter Hyperlink" xfId="768" builtinId="9" hidden="1"/>
    <cellStyle name="Besuchter Hyperlink" xfId="914" builtinId="9" hidden="1"/>
    <cellStyle name="Besuchter Hyperlink" xfId="1204" builtinId="9" hidden="1"/>
    <cellStyle name="Besuchter Hyperlink" xfId="325" builtinId="9" hidden="1"/>
    <cellStyle name="Besuchter Hyperlink" xfId="378" builtinId="9" hidden="1"/>
    <cellStyle name="Besuchter Hyperlink" xfId="1161" builtinId="9" hidden="1"/>
    <cellStyle name="Besuchter Hyperlink" xfId="1462" builtinId="9" hidden="1"/>
    <cellStyle name="Besuchter Hyperlink" xfId="2309" builtinId="9" hidden="1"/>
    <cellStyle name="Besuchter Hyperlink" xfId="1745" builtinId="9" hidden="1"/>
    <cellStyle name="Besuchter Hyperlink" xfId="30" builtinId="9" hidden="1"/>
    <cellStyle name="Besuchter Hyperlink" xfId="590" builtinId="9" hidden="1"/>
    <cellStyle name="Besuchter Hyperlink" xfId="719" builtinId="9" hidden="1"/>
    <cellStyle name="Besuchter Hyperlink" xfId="96" builtinId="9" hidden="1"/>
    <cellStyle name="Besuchter Hyperlink" xfId="2413" builtinId="9" hidden="1"/>
    <cellStyle name="Besuchter Hyperlink" xfId="972" builtinId="9" hidden="1"/>
    <cellStyle name="Besuchter Hyperlink" xfId="2400" builtinId="9" hidden="1"/>
    <cellStyle name="Besuchter Hyperlink" xfId="2060" builtinId="9" hidden="1"/>
    <cellStyle name="Besuchter Hyperlink" xfId="354" builtinId="9" hidden="1"/>
    <cellStyle name="Besuchter Hyperlink" xfId="545" builtinId="9" hidden="1"/>
    <cellStyle name="Besuchter Hyperlink" xfId="1588" builtinId="9" hidden="1"/>
    <cellStyle name="Besuchter Hyperlink" xfId="1099" builtinId="9" hidden="1"/>
    <cellStyle name="Besuchter Hyperlink" xfId="1948" builtinId="9" hidden="1"/>
    <cellStyle name="Besuchter Hyperlink" xfId="2406" builtinId="9" hidden="1"/>
    <cellStyle name="Besuchter Hyperlink" xfId="925" builtinId="9" hidden="1"/>
    <cellStyle name="Besuchter Hyperlink" xfId="841" builtinId="9" hidden="1"/>
    <cellStyle name="Besuchter Hyperlink" xfId="821" builtinId="9" hidden="1"/>
    <cellStyle name="Besuchter Hyperlink" xfId="2285" builtinId="9" hidden="1"/>
    <cellStyle name="Besuchter Hyperlink" xfId="1482" builtinId="9" hidden="1"/>
    <cellStyle name="Besuchter Hyperlink" xfId="2012" builtinId="9" hidden="1"/>
    <cellStyle name="Besuchter Hyperlink" xfId="1163" builtinId="9" hidden="1"/>
    <cellStyle name="Besuchter Hyperlink" xfId="1470" builtinId="9" hidden="1"/>
    <cellStyle name="Besuchter Hyperlink" xfId="382" builtinId="9" hidden="1"/>
    <cellStyle name="Besuchter Hyperlink" xfId="624" builtinId="9" hidden="1"/>
    <cellStyle name="Besuchter Hyperlink" xfId="1785" builtinId="9" hidden="1"/>
    <cellStyle name="Besuchter Hyperlink" xfId="1488" builtinId="9" hidden="1"/>
    <cellStyle name="Besuchter Hyperlink" xfId="194" builtinId="9" hidden="1"/>
    <cellStyle name="Besuchter Hyperlink" xfId="695" builtinId="9" hidden="1"/>
    <cellStyle name="Besuchter Hyperlink" xfId="628" builtinId="9" hidden="1"/>
    <cellStyle name="Besuchter Hyperlink" xfId="2364" builtinId="9" hidden="1"/>
    <cellStyle name="Besuchter Hyperlink" xfId="1750" builtinId="9" hidden="1"/>
    <cellStyle name="Besuchter Hyperlink" xfId="524" builtinId="9" hidden="1"/>
    <cellStyle name="Besuchter Hyperlink" xfId="652" builtinId="9" hidden="1"/>
    <cellStyle name="Besuchter Hyperlink" xfId="2388" builtinId="9" hidden="1"/>
    <cellStyle name="Besuchter Hyperlink" xfId="1996" builtinId="9" hidden="1"/>
    <cellStyle name="Besuchter Hyperlink" xfId="278" builtinId="9" hidden="1"/>
    <cellStyle name="Besuchter Hyperlink" xfId="303" builtinId="9" hidden="1"/>
    <cellStyle name="Besuchter Hyperlink" xfId="826" builtinId="9" hidden="1"/>
    <cellStyle name="Besuchter Hyperlink" xfId="1337" builtinId="9" hidden="1"/>
    <cellStyle name="Besuchter Hyperlink" xfId="1852" builtinId="9" hidden="1"/>
    <cellStyle name="Besuchter Hyperlink" xfId="1388" builtinId="9" hidden="1"/>
    <cellStyle name="Besuchter Hyperlink" xfId="1339" builtinId="9" hidden="1"/>
    <cellStyle name="Besuchter Hyperlink" xfId="1999" builtinId="9" hidden="1"/>
    <cellStyle name="Besuchter Hyperlink" xfId="1551" builtinId="9" hidden="1"/>
    <cellStyle name="Besuchter Hyperlink" xfId="456" builtinId="9" hidden="1"/>
    <cellStyle name="Besuchter Hyperlink" xfId="1729" builtinId="9" hidden="1"/>
    <cellStyle name="Besuchter Hyperlink" xfId="2398" builtinId="9" hidden="1"/>
    <cellStyle name="Besuchter Hyperlink" xfId="1452" builtinId="9" hidden="1"/>
    <cellStyle name="Besuchter Hyperlink" xfId="97" builtinId="9" hidden="1"/>
    <cellStyle name="Besuchter Hyperlink" xfId="146" builtinId="9" hidden="1"/>
    <cellStyle name="Besuchter Hyperlink" xfId="675" builtinId="9" hidden="1"/>
    <cellStyle name="Besuchter Hyperlink" xfId="118" builtinId="9" hidden="1"/>
    <cellStyle name="Besuchter Hyperlink" xfId="1893" builtinId="9" hidden="1"/>
    <cellStyle name="Besuchter Hyperlink" xfId="1228" builtinId="9" hidden="1"/>
    <cellStyle name="Besuchter Hyperlink" xfId="1689" builtinId="9" hidden="1"/>
    <cellStyle name="Besuchter Hyperlink" xfId="1861" builtinId="9" hidden="1"/>
    <cellStyle name="Besuchter Hyperlink" xfId="1643" builtinId="9" hidden="1"/>
    <cellStyle name="Besuchter Hyperlink" xfId="1925" builtinId="9" hidden="1"/>
    <cellStyle name="Besuchter Hyperlink" xfId="1583" builtinId="9" hidden="1"/>
    <cellStyle name="Besuchter Hyperlink" xfId="2187" builtinId="9" hidden="1"/>
    <cellStyle name="Besuchter Hyperlink" xfId="1882" builtinId="9" hidden="1"/>
    <cellStyle name="Besuchter Hyperlink" xfId="1208" builtinId="9" hidden="1"/>
    <cellStyle name="Besuchter Hyperlink" xfId="1634" builtinId="9" hidden="1"/>
    <cellStyle name="Besuchter Hyperlink" xfId="877" builtinId="9" hidden="1"/>
    <cellStyle name="Besuchter Hyperlink" xfId="1712" builtinId="9" hidden="1"/>
    <cellStyle name="Besuchter Hyperlink" xfId="2135" builtinId="9" hidden="1"/>
    <cellStyle name="Besuchter Hyperlink" xfId="160" builtinId="9" hidden="1"/>
    <cellStyle name="Besuchter Hyperlink" xfId="1342" builtinId="9" hidden="1"/>
    <cellStyle name="Besuchter Hyperlink" xfId="1521" builtinId="9" hidden="1"/>
    <cellStyle name="Besuchter Hyperlink" xfId="161" builtinId="9" hidden="1"/>
    <cellStyle name="Besuchter Hyperlink" xfId="2163" builtinId="9" hidden="1"/>
    <cellStyle name="Besuchter Hyperlink" xfId="2356" builtinId="9" hidden="1"/>
    <cellStyle name="Besuchter Hyperlink" xfId="998" builtinId="9" hidden="1"/>
    <cellStyle name="Besuchter Hyperlink" xfId="1374" builtinId="9" hidden="1"/>
    <cellStyle name="Besuchter Hyperlink" xfId="1063" builtinId="9" hidden="1"/>
    <cellStyle name="Besuchter Hyperlink" xfId="619" builtinId="9" hidden="1"/>
    <cellStyle name="Besuchter Hyperlink" xfId="1965" builtinId="9" hidden="1"/>
    <cellStyle name="Besuchter Hyperlink" xfId="975" builtinId="9" hidden="1"/>
    <cellStyle name="Besuchter Hyperlink" xfId="366" builtinId="9" hidden="1"/>
    <cellStyle name="Besuchter Hyperlink" xfId="358" builtinId="9" hidden="1"/>
    <cellStyle name="Besuchter Hyperlink" xfId="1018" builtinId="9" hidden="1"/>
    <cellStyle name="Besuchter Hyperlink" xfId="1077" builtinId="9" hidden="1"/>
    <cellStyle name="Besuchter Hyperlink" xfId="518" builtinId="9" hidden="1"/>
    <cellStyle name="Besuchter Hyperlink" xfId="376" builtinId="9" hidden="1"/>
    <cellStyle name="Besuchter Hyperlink" xfId="1594" builtinId="9" hidden="1"/>
    <cellStyle name="Besuchter Hyperlink" xfId="1913" builtinId="9" hidden="1"/>
    <cellStyle name="Besuchter Hyperlink" xfId="2393" builtinId="9" hidden="1"/>
    <cellStyle name="Besuchter Hyperlink" xfId="898" builtinId="9" hidden="1"/>
    <cellStyle name="Besuchter Hyperlink" xfId="1653" builtinId="9" hidden="1"/>
    <cellStyle name="Besuchter Hyperlink" xfId="222" builtinId="9" hidden="1"/>
    <cellStyle name="Besuchter Hyperlink" xfId="1765" builtinId="9" hidden="1"/>
    <cellStyle name="Besuchter Hyperlink" xfId="631" builtinId="9" hidden="1"/>
    <cellStyle name="Besuchter Hyperlink" xfId="1771" builtinId="9" hidden="1"/>
    <cellStyle name="Besuchter Hyperlink" xfId="1812" builtinId="9" hidden="1"/>
    <cellStyle name="Besuchter Hyperlink" xfId="1254" builtinId="9" hidden="1"/>
    <cellStyle name="Besuchter Hyperlink" xfId="488" builtinId="9" hidden="1"/>
    <cellStyle name="Besuchter Hyperlink" xfId="856" builtinId="9" hidden="1"/>
    <cellStyle name="Besuchter Hyperlink" xfId="1154" builtinId="9" hidden="1"/>
    <cellStyle name="Besuchter Hyperlink" xfId="717" builtinId="9" hidden="1"/>
    <cellStyle name="Besuchter Hyperlink" xfId="258" builtinId="9" hidden="1"/>
    <cellStyle name="Besuchter Hyperlink" xfId="666" builtinId="9" hidden="1"/>
    <cellStyle name="Besuchter Hyperlink" xfId="1876" builtinId="9" hidden="1"/>
    <cellStyle name="Besuchter Hyperlink" xfId="1249" builtinId="9" hidden="1"/>
    <cellStyle name="Besuchter Hyperlink" xfId="1625" builtinId="9" hidden="1"/>
    <cellStyle name="Besuchter Hyperlink" xfId="811" builtinId="9" hidden="1"/>
    <cellStyle name="Besuchter Hyperlink" xfId="363" builtinId="9" hidden="1"/>
    <cellStyle name="Besuchter Hyperlink" xfId="832" builtinId="9" hidden="1"/>
    <cellStyle name="Besuchter Hyperlink" xfId="1983" builtinId="9" hidden="1"/>
    <cellStyle name="Besuchter Hyperlink" xfId="219" builtinId="9" hidden="1"/>
    <cellStyle name="Besuchter Hyperlink" xfId="1568" builtinId="9" hidden="1"/>
    <cellStyle name="Besuchter Hyperlink" xfId="1843" builtinId="9" hidden="1"/>
    <cellStyle name="Besuchter Hyperlink" xfId="1554" builtinId="9" hidden="1"/>
    <cellStyle name="Besuchter Hyperlink" xfId="242" builtinId="9" hidden="1"/>
    <cellStyle name="Besuchter Hyperlink" xfId="1863" builtinId="9" hidden="1"/>
    <cellStyle name="Besuchter Hyperlink" xfId="2005" builtinId="9" hidden="1"/>
    <cellStyle name="Besuchter Hyperlink" xfId="1660" builtinId="9" hidden="1"/>
    <cellStyle name="Besuchter Hyperlink" xfId="2189" builtinId="9" hidden="1"/>
    <cellStyle name="Besuchter Hyperlink" xfId="1096" builtinId="9" hidden="1"/>
    <cellStyle name="Besuchter Hyperlink" xfId="1234" builtinId="9" hidden="1"/>
    <cellStyle name="Besuchter Hyperlink" xfId="1895" builtinId="9" hidden="1"/>
    <cellStyle name="Besuchter Hyperlink" xfId="1152" builtinId="9" hidden="1"/>
    <cellStyle name="Besuchter Hyperlink" xfId="1015" builtinId="9" hidden="1"/>
    <cellStyle name="Besuchter Hyperlink" xfId="2143" builtinId="9" hidden="1"/>
    <cellStyle name="Besuchter Hyperlink" xfId="638" builtinId="9" hidden="1"/>
    <cellStyle name="Besuchter Hyperlink" xfId="1581" builtinId="9" hidden="1"/>
    <cellStyle name="Besuchter Hyperlink" xfId="595" builtinId="9" hidden="1"/>
    <cellStyle name="Besuchter Hyperlink" xfId="2245" builtinId="9" hidden="1"/>
    <cellStyle name="Besuchter Hyperlink" xfId="211" builtinId="9" hidden="1"/>
    <cellStyle name="Besuchter Hyperlink" xfId="1915" builtinId="9" hidden="1"/>
    <cellStyle name="Besuchter Hyperlink" xfId="180" builtinId="9" hidden="1"/>
    <cellStyle name="Besuchter Hyperlink" xfId="1073" builtinId="9" hidden="1"/>
    <cellStyle name="Besuchter Hyperlink" xfId="1092" builtinId="9" hidden="1"/>
    <cellStyle name="Besuchter Hyperlink" xfId="1019" builtinId="9" hidden="1"/>
    <cellStyle name="Besuchter Hyperlink" xfId="1732" builtinId="9" hidden="1"/>
    <cellStyle name="Besuchter Hyperlink" xfId="1456" builtinId="9" hidden="1"/>
    <cellStyle name="Besuchter Hyperlink" xfId="741" builtinId="9" hidden="1"/>
    <cellStyle name="Besuchter Hyperlink" xfId="240" builtinId="9" hidden="1"/>
    <cellStyle name="Besuchter Hyperlink" xfId="206" builtinId="9" hidden="1"/>
    <cellStyle name="Besuchter Hyperlink" xfId="2227" builtinId="9" hidden="1"/>
    <cellStyle name="Besuchter Hyperlink" xfId="2190" builtinId="9" hidden="1"/>
    <cellStyle name="Besuchter Hyperlink" xfId="2165" builtinId="9" hidden="1"/>
    <cellStyle name="Besuchter Hyperlink" xfId="1934" builtinId="9" hidden="1"/>
    <cellStyle name="Besuchter Hyperlink" xfId="1313" builtinId="9" hidden="1"/>
    <cellStyle name="Besuchter Hyperlink" xfId="2032" builtinId="9" hidden="1"/>
    <cellStyle name="Besuchter Hyperlink" xfId="587" builtinId="9" hidden="1"/>
    <cellStyle name="Besuchter Hyperlink" xfId="247" builtinId="9" hidden="1"/>
    <cellStyle name="Besuchter Hyperlink" xfId="1101" builtinId="9" hidden="1"/>
    <cellStyle name="Besuchter Hyperlink" xfId="450" builtinId="9" hidden="1"/>
    <cellStyle name="Besuchter Hyperlink" xfId="2046" builtinId="9" hidden="1"/>
    <cellStyle name="Besuchter Hyperlink" xfId="559" builtinId="9" hidden="1"/>
    <cellStyle name="Besuchter Hyperlink" xfId="735" builtinId="9" hidden="1"/>
    <cellStyle name="Besuchter Hyperlink" xfId="1944" builtinId="9" hidden="1"/>
    <cellStyle name="Besuchter Hyperlink" xfId="2087" builtinId="9" hidden="1"/>
    <cellStyle name="Besuchter Hyperlink" xfId="2284" builtinId="9" hidden="1"/>
    <cellStyle name="Besuchter Hyperlink" xfId="531" builtinId="9" hidden="1"/>
    <cellStyle name="Besuchter Hyperlink" xfId="95" builtinId="9" hidden="1"/>
    <cellStyle name="Besuchter Hyperlink" xfId="1830" builtinId="9" hidden="1"/>
    <cellStyle name="Besuchter Hyperlink" xfId="530" builtinId="9" hidden="1"/>
    <cellStyle name="Besuchter Hyperlink" xfId="1524" builtinId="9" hidden="1"/>
    <cellStyle name="Besuchter Hyperlink" xfId="2059" builtinId="9" hidden="1"/>
    <cellStyle name="Besuchter Hyperlink" xfId="2070" builtinId="9" hidden="1"/>
    <cellStyle name="Besuchter Hyperlink" xfId="553" builtinId="9" hidden="1"/>
    <cellStyle name="Besuchter Hyperlink" xfId="2288" builtinId="9" hidden="1"/>
    <cellStyle name="Besuchter Hyperlink" xfId="900" builtinId="9" hidden="1"/>
    <cellStyle name="Besuchter Hyperlink" xfId="1803" builtinId="9" hidden="1"/>
    <cellStyle name="Besuchter Hyperlink" xfId="2395" builtinId="9" hidden="1"/>
    <cellStyle name="Besuchter Hyperlink" xfId="671" builtinId="9" hidden="1"/>
    <cellStyle name="Besuchter Hyperlink" xfId="1198" builtinId="9" hidden="1"/>
    <cellStyle name="Besuchter Hyperlink" xfId="2177" builtinId="9" hidden="1"/>
    <cellStyle name="Besuchter Hyperlink" xfId="753" builtinId="9" hidden="1"/>
    <cellStyle name="Besuchter Hyperlink" xfId="1130" builtinId="9" hidden="1"/>
    <cellStyle name="Besuchter Hyperlink" xfId="186" builtinId="9" hidden="1"/>
    <cellStyle name="Besuchter Hyperlink" xfId="204" builtinId="9" hidden="1"/>
    <cellStyle name="Besuchter Hyperlink" xfId="1469" builtinId="9" hidden="1"/>
    <cellStyle name="Besuchter Hyperlink" xfId="810" builtinId="9" hidden="1"/>
    <cellStyle name="Besuchter Hyperlink" xfId="489" builtinId="9" hidden="1"/>
    <cellStyle name="Besuchter Hyperlink" xfId="2306" builtinId="9" hidden="1"/>
    <cellStyle name="Besuchter Hyperlink" xfId="597" builtinId="9" hidden="1"/>
    <cellStyle name="Besuchter Hyperlink" xfId="1595" builtinId="9" hidden="1"/>
    <cellStyle name="Besuchter Hyperlink" xfId="1928" builtinId="9" hidden="1"/>
    <cellStyle name="Besuchter Hyperlink" xfId="1975" builtinId="9" hidden="1"/>
    <cellStyle name="Besuchter Hyperlink" xfId="1959" builtinId="9" hidden="1"/>
    <cellStyle name="Besuchter Hyperlink" xfId="1981" builtinId="9" hidden="1"/>
    <cellStyle name="Besuchter Hyperlink" xfId="2127" builtinId="9" hidden="1"/>
    <cellStyle name="Besuchter Hyperlink" xfId="651" builtinId="9" hidden="1"/>
    <cellStyle name="Besuchter Hyperlink" xfId="442" builtinId="9" hidden="1"/>
    <cellStyle name="Besuchter Hyperlink" xfId="1667" builtinId="9" hidden="1"/>
    <cellStyle name="Besuchter Hyperlink" xfId="617" builtinId="9" hidden="1"/>
    <cellStyle name="Besuchter Hyperlink" xfId="2308" builtinId="9" hidden="1"/>
    <cellStyle name="Besuchter Hyperlink" xfId="573" builtinId="9" hidden="1"/>
    <cellStyle name="Besuchter Hyperlink" xfId="1980" builtinId="9" hidden="1"/>
    <cellStyle name="Besuchter Hyperlink" xfId="576" builtinId="9" hidden="1"/>
    <cellStyle name="Besuchter Hyperlink" xfId="344" builtinId="9" hidden="1"/>
    <cellStyle name="Besuchter Hyperlink" xfId="1338" builtinId="9" hidden="1"/>
    <cellStyle name="Besuchter Hyperlink" xfId="1363" builtinId="9" hidden="1"/>
    <cellStyle name="Besuchter Hyperlink" xfId="88" builtinId="9" hidden="1"/>
    <cellStyle name="Besuchter Hyperlink" xfId="780" builtinId="9" hidden="1"/>
    <cellStyle name="Besuchter Hyperlink" xfId="257" builtinId="9" hidden="1"/>
    <cellStyle name="Besuchter Hyperlink" xfId="148" builtinId="9" hidden="1"/>
    <cellStyle name="Besuchter Hyperlink" xfId="1387" builtinId="9" hidden="1"/>
    <cellStyle name="Besuchter Hyperlink" xfId="1391" builtinId="9" hidden="1"/>
    <cellStyle name="Besuchter Hyperlink" xfId="9" builtinId="9" hidden="1"/>
    <cellStyle name="Besuchter Hyperlink" xfId="990" builtinId="9" hidden="1"/>
    <cellStyle name="Besuchter Hyperlink" xfId="1465" builtinId="9" hidden="1"/>
    <cellStyle name="Besuchter Hyperlink" xfId="2321" builtinId="9" hidden="1"/>
    <cellStyle name="Besuchter Hyperlink" xfId="525" builtinId="9" hidden="1"/>
    <cellStyle name="Besuchter Hyperlink" xfId="707" builtinId="9" hidden="1"/>
    <cellStyle name="Besuchter Hyperlink" xfId="1199" builtinId="9" hidden="1"/>
    <cellStyle name="Besuchter Hyperlink" xfId="659" builtinId="9" hidden="1"/>
    <cellStyle name="Besuchter Hyperlink" xfId="756" builtinId="9" hidden="1"/>
    <cellStyle name="Besuchter Hyperlink" xfId="2015" builtinId="9" hidden="1"/>
    <cellStyle name="Besuchter Hyperlink" xfId="2096" builtinId="9" hidden="1"/>
    <cellStyle name="Besuchter Hyperlink" xfId="2073" builtinId="9" hidden="1"/>
    <cellStyle name="Besuchter Hyperlink" xfId="197" builtinId="9" hidden="1"/>
    <cellStyle name="Besuchter Hyperlink" xfId="760" builtinId="9" hidden="1"/>
    <cellStyle name="Besuchter Hyperlink" xfId="885" builtinId="9" hidden="1"/>
    <cellStyle name="Besuchter Hyperlink" xfId="2174" builtinId="9" hidden="1"/>
    <cellStyle name="Besuchter Hyperlink" xfId="1752" builtinId="9" hidden="1"/>
    <cellStyle name="Besuchter Hyperlink" xfId="494" builtinId="9" hidden="1"/>
    <cellStyle name="Besuchter Hyperlink" xfId="874" builtinId="9" hidden="1"/>
    <cellStyle name="Besuchter Hyperlink" xfId="814" builtinId="9" hidden="1"/>
    <cellStyle name="Besuchter Hyperlink" xfId="268" builtinId="9" hidden="1"/>
    <cellStyle name="Besuchter Hyperlink" xfId="1343" builtinId="9" hidden="1"/>
    <cellStyle name="Besuchter Hyperlink" xfId="1813" builtinId="9" hidden="1"/>
    <cellStyle name="Besuchter Hyperlink" xfId="389" builtinId="9" hidden="1"/>
    <cellStyle name="Besuchter Hyperlink" xfId="2367" builtinId="9" hidden="1"/>
    <cellStyle name="Besuchter Hyperlink" xfId="125" builtinId="9" hidden="1"/>
    <cellStyle name="Besuchter Hyperlink" xfId="618" builtinId="9" hidden="1"/>
    <cellStyle name="Besuchter Hyperlink" xfId="686" builtinId="9" hidden="1"/>
    <cellStyle name="Besuchter Hyperlink" xfId="835" builtinId="9" hidden="1"/>
    <cellStyle name="Besuchter Hyperlink" xfId="2157" builtinId="9" hidden="1"/>
    <cellStyle name="Besuchter Hyperlink" xfId="941" builtinId="9" hidden="1"/>
    <cellStyle name="Besuchter Hyperlink" xfId="606" builtinId="9" hidden="1"/>
    <cellStyle name="Besuchter Hyperlink" xfId="1305" builtinId="9" hidden="1"/>
    <cellStyle name="Besuchter Hyperlink" xfId="1878" builtinId="9" hidden="1"/>
    <cellStyle name="Besuchter Hyperlink" xfId="1031" builtinId="9" hidden="1"/>
    <cellStyle name="Besuchter Hyperlink" xfId="580" builtinId="9" hidden="1"/>
    <cellStyle name="Besuchter Hyperlink" xfId="2058" builtinId="9" hidden="1"/>
    <cellStyle name="Besuchter Hyperlink" xfId="1455" builtinId="9" hidden="1"/>
    <cellStyle name="Besuchter Hyperlink" xfId="351" builtinId="9" hidden="1"/>
    <cellStyle name="Besuchter Hyperlink" xfId="76" builtinId="9" hidden="1"/>
    <cellStyle name="Besuchter Hyperlink" xfId="29" builtinId="9" hidden="1"/>
    <cellStyle name="Besuchter Hyperlink" xfId="1662" builtinId="9" hidden="1"/>
    <cellStyle name="Besuchter Hyperlink" xfId="712" builtinId="9" hidden="1"/>
    <cellStyle name="Besuchter Hyperlink" xfId="1558" builtinId="9" hidden="1"/>
    <cellStyle name="Besuchter Hyperlink" xfId="480" builtinId="9" hidden="1"/>
    <cellStyle name="Besuchter Hyperlink" xfId="1856" builtinId="9" hidden="1"/>
    <cellStyle name="Besuchter Hyperlink" xfId="1042" builtinId="9" hidden="1"/>
    <cellStyle name="Besuchter Hyperlink" xfId="2033" builtinId="9" hidden="1"/>
    <cellStyle name="Besuchter Hyperlink" xfId="815" builtinId="9" hidden="1"/>
    <cellStyle name="Besuchter Hyperlink" xfId="1633" builtinId="9" hidden="1"/>
    <cellStyle name="Besuchter Hyperlink" xfId="2416" builtinId="9" hidden="1"/>
    <cellStyle name="Besuchter Hyperlink" xfId="521" builtinId="9" hidden="1"/>
    <cellStyle name="Besuchter Hyperlink" xfId="945" builtinId="9" hidden="1"/>
    <cellStyle name="Besuchter Hyperlink" xfId="72" builtinId="9" hidden="1"/>
    <cellStyle name="Besuchter Hyperlink" xfId="110" builtinId="9" hidden="1"/>
    <cellStyle name="Besuchter Hyperlink" xfId="613" builtinId="9" hidden="1"/>
    <cellStyle name="Besuchter Hyperlink" xfId="2014" builtinId="9" hidden="1"/>
    <cellStyle name="Besuchter Hyperlink" xfId="294" builtinId="9" hidden="1"/>
    <cellStyle name="Besuchter Hyperlink" xfId="1403" builtinId="9" hidden="1"/>
    <cellStyle name="Besuchter Hyperlink" xfId="1536" builtinId="9" hidden="1"/>
    <cellStyle name="Besuchter Hyperlink" xfId="2247" builtinId="9" hidden="1"/>
    <cellStyle name="Besuchter Hyperlink" xfId="441" builtinId="9" hidden="1"/>
    <cellStyle name="Besuchter Hyperlink" xfId="1954" builtinId="9" hidden="1"/>
    <cellStyle name="Besuchter Hyperlink" xfId="289" builtinId="9" hidden="1"/>
    <cellStyle name="Besuchter Hyperlink" xfId="516" builtinId="9" hidden="1"/>
    <cellStyle name="Besuchter Hyperlink" xfId="1894" builtinId="9" hidden="1"/>
    <cellStyle name="Besuchter Hyperlink" xfId="1492" builtinId="9" hidden="1"/>
    <cellStyle name="Besuchter Hyperlink" xfId="2091" builtinId="9" hidden="1"/>
    <cellStyle name="Besuchter Hyperlink" xfId="537" builtinId="9" hidden="1"/>
    <cellStyle name="Besuchter Hyperlink" xfId="1552" builtinId="9" hidden="1"/>
    <cellStyle name="Besuchter Hyperlink" xfId="1499" builtinId="9" hidden="1"/>
    <cellStyle name="Besuchter Hyperlink" xfId="1027" builtinId="9" hidden="1"/>
    <cellStyle name="Besuchter Hyperlink" xfId="1078" builtinId="9" hidden="1"/>
    <cellStyle name="Besuchter Hyperlink" xfId="2074" builtinId="9" hidden="1"/>
    <cellStyle name="Besuchter Hyperlink" xfId="639" builtinId="9" hidden="1"/>
    <cellStyle name="Besuchter Hyperlink" xfId="1043" builtinId="9" hidden="1"/>
    <cellStyle name="Besuchter Hyperlink" xfId="263" builtinId="9" hidden="1"/>
    <cellStyle name="Besuchter Hyperlink" xfId="183" builtinId="9" hidden="1"/>
    <cellStyle name="Besuchter Hyperlink" xfId="812" builtinId="9" hidden="1"/>
    <cellStyle name="Besuchter Hyperlink" xfId="1960" builtinId="9" hidden="1"/>
    <cellStyle name="Besuchter Hyperlink" xfId="397" builtinId="9" hidden="1"/>
    <cellStyle name="Besuchter Hyperlink" xfId="716" builtinId="9" hidden="1"/>
    <cellStyle name="Besuchter Hyperlink" xfId="870" builtinId="9" hidden="1"/>
    <cellStyle name="Besuchter Hyperlink" xfId="2419" builtinId="9" hidden="1"/>
    <cellStyle name="Besuchter Hyperlink" xfId="228" builtinId="9" hidden="1"/>
    <cellStyle name="Besuchter Hyperlink" xfId="1034" builtinId="9" hidden="1"/>
    <cellStyle name="Besuchter Hyperlink" xfId="484" builtinId="9" hidden="1"/>
    <cellStyle name="Besuchter Hyperlink" xfId="2265" builtinId="9" hidden="1"/>
    <cellStyle name="Besuchter Hyperlink" xfId="104" builtinId="9" hidden="1"/>
    <cellStyle name="Besuchter Hyperlink" xfId="875" builtinId="9" hidden="1"/>
    <cellStyle name="Besuchter Hyperlink" xfId="1255" builtinId="9" hidden="1"/>
    <cellStyle name="Besuchter Hyperlink" xfId="1916" builtinId="9" hidden="1"/>
    <cellStyle name="Besuchter Hyperlink" xfId="1694" builtinId="9" hidden="1"/>
    <cellStyle name="Besuchter Hyperlink" xfId="847" builtinId="9" hidden="1"/>
    <cellStyle name="Besuchter Hyperlink" xfId="1640" builtinId="9" hidden="1"/>
    <cellStyle name="Besuchter Hyperlink" xfId="747" builtinId="9" hidden="1"/>
    <cellStyle name="Besuchter Hyperlink" xfId="2047" builtinId="9" hidden="1"/>
    <cellStyle name="Besuchter Hyperlink" xfId="2447" builtinId="9" hidden="1"/>
    <cellStyle name="Besuchter Hyperlink" xfId="54" builtinId="9" hidden="1"/>
    <cellStyle name="Besuchter Hyperlink" xfId="1334" builtinId="9" hidden="1"/>
    <cellStyle name="Besuchter Hyperlink" xfId="1698" builtinId="9" hidden="1"/>
    <cellStyle name="Besuchter Hyperlink" xfId="2067" builtinId="9" hidden="1"/>
    <cellStyle name="Besuchter Hyperlink" xfId="1743" builtinId="9" hidden="1"/>
    <cellStyle name="Besuchter Hyperlink" xfId="1165" builtinId="9" hidden="1"/>
    <cellStyle name="Besuchter Hyperlink" xfId="2276" builtinId="9" hidden="1"/>
    <cellStyle name="Besuchter Hyperlink" xfId="239" builtinId="9" hidden="1"/>
    <cellStyle name="Besuchter Hyperlink" xfId="992" builtinId="9" hidden="1"/>
    <cellStyle name="Besuchter Hyperlink" xfId="999" builtinId="9" hidden="1"/>
    <cellStyle name="Besuchter Hyperlink" xfId="1836" builtinId="9" hidden="1"/>
    <cellStyle name="Besuchter Hyperlink" xfId="497" builtinId="9" hidden="1"/>
    <cellStyle name="Besuchter Hyperlink" xfId="1151" builtinId="9" hidden="1"/>
    <cellStyle name="Besuchter Hyperlink" xfId="1348" builtinId="9" hidden="1"/>
    <cellStyle name="Besuchter Hyperlink" xfId="661" builtinId="9" hidden="1"/>
    <cellStyle name="Besuchter Hyperlink" xfId="2200" builtinId="9" hidden="1"/>
    <cellStyle name="Besuchter Hyperlink" xfId="1949" builtinId="9" hidden="1"/>
    <cellStyle name="Besuchter Hyperlink" xfId="2329" builtinId="9" hidden="1"/>
    <cellStyle name="Besuchter Hyperlink" xfId="1866" builtinId="9" hidden="1"/>
    <cellStyle name="Besuchter Hyperlink" xfId="1020" builtinId="9" hidden="1"/>
    <cellStyle name="Besuchter Hyperlink" xfId="654" builtinId="9" hidden="1"/>
    <cellStyle name="Besuchter Hyperlink" xfId="1225" builtinId="9" hidden="1"/>
    <cellStyle name="Besuchter Hyperlink" xfId="2075" builtinId="9" hidden="1"/>
    <cellStyle name="Besuchter Hyperlink" xfId="2025" builtinId="9" hidden="1"/>
    <cellStyle name="Besuchter Hyperlink" xfId="1490" builtinId="9" hidden="1"/>
    <cellStyle name="Besuchter Hyperlink" xfId="2011" builtinId="9" hidden="1"/>
    <cellStyle name="Besuchter Hyperlink" xfId="1119" builtinId="9" hidden="1"/>
    <cellStyle name="Besuchter Hyperlink" xfId="504" builtinId="9" hidden="1"/>
    <cellStyle name="Besuchter Hyperlink" xfId="1239" builtinId="9" hidden="1"/>
    <cellStyle name="Besuchter Hyperlink" xfId="345" builtinId="9" hidden="1"/>
    <cellStyle name="Besuchter Hyperlink" xfId="1468" builtinId="9" hidden="1"/>
    <cellStyle name="Besuchter Hyperlink" xfId="2358" builtinId="9" hidden="1"/>
    <cellStyle name="Besuchter Hyperlink" xfId="1927" builtinId="9" hidden="1"/>
    <cellStyle name="Besuchter Hyperlink" xfId="1411" builtinId="9" hidden="1"/>
    <cellStyle name="Besuchter Hyperlink" xfId="1935" builtinId="9" hidden="1"/>
    <cellStyle name="Besuchter Hyperlink" xfId="763" builtinId="9" hidden="1"/>
    <cellStyle name="Besuchter Hyperlink" xfId="1032" builtinId="9" hidden="1"/>
    <cellStyle name="Besuchter Hyperlink" xfId="1501" builtinId="9" hidden="1"/>
    <cellStyle name="Besuchter Hyperlink" xfId="2304" builtinId="9" hidden="1"/>
    <cellStyle name="Besuchter Hyperlink" xfId="2228" builtinId="9" hidden="1"/>
    <cellStyle name="Besuchter Hyperlink" xfId="755" builtinId="9" hidden="1"/>
    <cellStyle name="Besuchter Hyperlink" xfId="134" builtinId="9" hidden="1"/>
    <cellStyle name="Besuchter Hyperlink" xfId="2142" builtinId="9" hidden="1"/>
    <cellStyle name="Besuchter Hyperlink" xfId="23" builtinId="9" hidden="1"/>
    <cellStyle name="Besuchter Hyperlink" xfId="2188" builtinId="9" hidden="1"/>
    <cellStyle name="Besuchter Hyperlink" xfId="803" builtinId="9" hidden="1"/>
    <cellStyle name="Besuchter Hyperlink" xfId="1003" builtinId="9" hidden="1"/>
    <cellStyle name="Besuchter Hyperlink" xfId="1520" builtinId="9" hidden="1"/>
    <cellStyle name="Besuchter Hyperlink" xfId="766" builtinId="9" hidden="1"/>
    <cellStyle name="Besuchter Hyperlink" xfId="1618" builtinId="9" hidden="1"/>
    <cellStyle name="Besuchter Hyperlink" xfId="25" builtinId="9" hidden="1"/>
    <cellStyle name="Besuchter Hyperlink" xfId="1721" builtinId="9" hidden="1"/>
    <cellStyle name="Besuchter Hyperlink" xfId="277" builtinId="9" hidden="1"/>
    <cellStyle name="Besuchter Hyperlink" xfId="1509" builtinId="9" hidden="1"/>
    <cellStyle name="Besuchter Hyperlink" xfId="290" builtinId="9" hidden="1"/>
    <cellStyle name="Besuchter Hyperlink" xfId="1065" builtinId="9" hidden="1"/>
    <cellStyle name="Besuchter Hyperlink" xfId="330" builtinId="9" hidden="1"/>
    <cellStyle name="Besuchter Hyperlink" xfId="2387" builtinId="9" hidden="1"/>
    <cellStyle name="Besuchter Hyperlink" xfId="2254" builtinId="9" hidden="1"/>
    <cellStyle name="Besuchter Hyperlink" xfId="1777" builtinId="9" hidden="1"/>
    <cellStyle name="Besuchter Hyperlink" xfId="394" builtinId="9" hidden="1"/>
    <cellStyle name="Besuchter Hyperlink" xfId="234" builtinId="9" hidden="1"/>
    <cellStyle name="Besuchter Hyperlink" xfId="1361" builtinId="9" hidden="1"/>
    <cellStyle name="Besuchter Hyperlink" xfId="367" builtinId="9" hidden="1"/>
    <cellStyle name="Besuchter Hyperlink" xfId="1023" builtinId="9" hidden="1"/>
    <cellStyle name="Besuchter Hyperlink" xfId="994" builtinId="9" hidden="1"/>
    <cellStyle name="Besuchter Hyperlink" xfId="2119" builtinId="9" hidden="1"/>
    <cellStyle name="Besuchter Hyperlink" xfId="2095" builtinId="9" hidden="1"/>
    <cellStyle name="Besuchter Hyperlink" xfId="1147" builtinId="9" hidden="1"/>
    <cellStyle name="Besuchter Hyperlink" xfId="482" builtinId="9" hidden="1"/>
    <cellStyle name="Besuchter Hyperlink" xfId="1753" builtinId="9" hidden="1"/>
    <cellStyle name="Besuchter Hyperlink" xfId="61" builtinId="9" hidden="1"/>
    <cellStyle name="Besuchter Hyperlink" xfId="377" builtinId="9" hidden="1"/>
    <cellStyle name="Besuchter Hyperlink" xfId="1767" builtinId="9" hidden="1"/>
    <cellStyle name="Besuchter Hyperlink" xfId="159" builtinId="9" hidden="1"/>
    <cellStyle name="Besuchter Hyperlink" xfId="1458" builtinId="9" hidden="1"/>
    <cellStyle name="Besuchter Hyperlink" xfId="1294" builtinId="9" hidden="1"/>
    <cellStyle name="Besuchter Hyperlink" xfId="820" builtinId="9" hidden="1"/>
    <cellStyle name="Besuchter Hyperlink" xfId="2123" builtinId="9" hidden="1"/>
    <cellStyle name="Besuchter Hyperlink" xfId="977" builtinId="9" hidden="1"/>
    <cellStyle name="Besuchter Hyperlink" xfId="974" builtinId="9" hidden="1"/>
    <cellStyle name="Besuchter Hyperlink" xfId="1651" builtinId="9" hidden="1"/>
    <cellStyle name="Besuchter Hyperlink" xfId="1295" builtinId="9" hidden="1"/>
    <cellStyle name="Besuchter Hyperlink" xfId="392" builtinId="9" hidden="1"/>
    <cellStyle name="Besuchter Hyperlink" xfId="89" builtinId="9" hidden="1"/>
    <cellStyle name="Besuchter Hyperlink" xfId="552" builtinId="9" hidden="1"/>
    <cellStyle name="Besuchter Hyperlink" xfId="1075" builtinId="9" hidden="1"/>
    <cellStyle name="Besuchter Hyperlink" xfId="2113" builtinId="9" hidden="1"/>
    <cellStyle name="Besuchter Hyperlink" xfId="888" builtinId="9" hidden="1"/>
    <cellStyle name="Besuchter Hyperlink" xfId="1304" builtinId="9" hidden="1"/>
    <cellStyle name="Besuchter Hyperlink" xfId="1413" builtinId="9" hidden="1"/>
    <cellStyle name="Besuchter Hyperlink" xfId="749" builtinId="9" hidden="1"/>
    <cellStyle name="Besuchter Hyperlink" xfId="1533" builtinId="9" hidden="1"/>
    <cellStyle name="Besuchter Hyperlink" xfId="2183" builtinId="9" hidden="1"/>
    <cellStyle name="Besuchter Hyperlink" xfId="1030" builtinId="9" hidden="1"/>
    <cellStyle name="Besuchter Hyperlink" xfId="2081" builtinId="9" hidden="1"/>
    <cellStyle name="Besuchter Hyperlink" xfId="1425" builtinId="9" hidden="1"/>
    <cellStyle name="Besuchter Hyperlink" xfId="1898" builtinId="9" hidden="1"/>
    <cellStyle name="Besuchter Hyperlink" xfId="2155" builtinId="9" hidden="1"/>
    <cellStyle name="Besuchter Hyperlink" xfId="1792" builtinId="9" hidden="1"/>
    <cellStyle name="Besuchter Hyperlink" xfId="1069" builtinId="9" hidden="1"/>
    <cellStyle name="Besuchter Hyperlink" xfId="1100" builtinId="9" hidden="1"/>
    <cellStyle name="Besuchter Hyperlink" xfId="107" builtinId="9" hidden="1"/>
    <cellStyle name="Besuchter Hyperlink" xfId="715" builtinId="9" hidden="1"/>
    <cellStyle name="Besuchter Hyperlink" xfId="1939" builtinId="9" hidden="1"/>
    <cellStyle name="Besuchter Hyperlink" xfId="1912" builtinId="9" hidden="1"/>
    <cellStyle name="Besuchter Hyperlink" xfId="944" builtinId="9" hidden="1"/>
    <cellStyle name="Besuchter Hyperlink" xfId="1109" builtinId="9" hidden="1"/>
    <cellStyle name="Besuchter Hyperlink" xfId="1658" builtinId="9" hidden="1"/>
    <cellStyle name="Besuchter Hyperlink" xfId="1058" builtinId="9" hidden="1"/>
    <cellStyle name="Besuchter Hyperlink" xfId="563" builtinId="9" hidden="1"/>
    <cellStyle name="Besuchter Hyperlink" xfId="604" builtinId="9" hidden="1"/>
    <cellStyle name="Besuchter Hyperlink" xfId="1081" builtinId="9" hidden="1"/>
    <cellStyle name="Besuchter Hyperlink" xfId="989" builtinId="9" hidden="1"/>
    <cellStyle name="Besuchter Hyperlink" xfId="108" builtinId="9" hidden="1"/>
    <cellStyle name="Besuchter Hyperlink" xfId="908" builtinId="9" hidden="1"/>
    <cellStyle name="Besuchter Hyperlink" xfId="2339" builtinId="9" hidden="1"/>
    <cellStyle name="Besuchter Hyperlink" xfId="403" builtinId="9" hidden="1"/>
    <cellStyle name="Besuchter Hyperlink" xfId="2043" builtinId="9" hidden="1"/>
    <cellStyle name="Besuchter Hyperlink" xfId="1824" builtinId="9" hidden="1"/>
    <cellStyle name="Besuchter Hyperlink" xfId="320" builtinId="9" hidden="1"/>
    <cellStyle name="Besuchter Hyperlink" xfId="2090" builtinId="9" hidden="1"/>
    <cellStyle name="Besuchter Hyperlink" xfId="415" builtinId="9" hidden="1"/>
    <cellStyle name="Besuchter Hyperlink" xfId="614" builtinId="9" hidden="1"/>
    <cellStyle name="Besuchter Hyperlink" xfId="872" builtinId="9" hidden="1"/>
    <cellStyle name="Besuchter Hyperlink" xfId="869" builtinId="9" hidden="1"/>
    <cellStyle name="Besuchter Hyperlink" xfId="813" builtinId="9" hidden="1"/>
    <cellStyle name="Besuchter Hyperlink" xfId="1252" builtinId="9" hidden="1"/>
    <cellStyle name="Besuchter Hyperlink" xfId="784" builtinId="9" hidden="1"/>
    <cellStyle name="Besuchter Hyperlink" xfId="246" builtinId="9" hidden="1"/>
    <cellStyle name="Besuchter Hyperlink" xfId="496" builtinId="9" hidden="1"/>
    <cellStyle name="Besuchter Hyperlink" xfId="170" builtinId="9" hidden="1"/>
    <cellStyle name="Besuchter Hyperlink" xfId="969" builtinId="9" hidden="1"/>
    <cellStyle name="Besuchter Hyperlink" xfId="1917" builtinId="9" hidden="1"/>
    <cellStyle name="Besuchter Hyperlink" xfId="486" builtinId="9" hidden="1"/>
    <cellStyle name="Besuchter Hyperlink" xfId="1068" builtinId="9" hidden="1"/>
    <cellStyle name="Besuchter Hyperlink" xfId="1688" builtinId="9" hidden="1"/>
    <cellStyle name="Besuchter Hyperlink" xfId="67" builtinId="9" hidden="1"/>
    <cellStyle name="Besuchter Hyperlink" xfId="1592" builtinId="9" hidden="1"/>
    <cellStyle name="Besuchter Hyperlink" xfId="1632" builtinId="9" hidden="1"/>
    <cellStyle name="Besuchter Hyperlink" xfId="1507" builtinId="9" hidden="1"/>
    <cellStyle name="Besuchter Hyperlink" xfId="1657" builtinId="9" hidden="1"/>
    <cellStyle name="Besuchter Hyperlink" xfId="808" builtinId="9" hidden="1"/>
    <cellStyle name="Besuchter Hyperlink" xfId="831" builtinId="9" hidden="1"/>
    <cellStyle name="Besuchter Hyperlink" xfId="933" builtinId="9" hidden="1"/>
    <cellStyle name="Besuchter Hyperlink" xfId="2111" builtinId="9" hidden="1"/>
    <cellStyle name="Besuchter Hyperlink" xfId="2401" builtinId="9" hidden="1"/>
    <cellStyle name="Besuchter Hyperlink" xfId="1185" builtinId="9" hidden="1"/>
    <cellStyle name="Besuchter Hyperlink" xfId="215" builtinId="9" hidden="1"/>
    <cellStyle name="Besuchter Hyperlink" xfId="986" builtinId="9" hidden="1"/>
    <cellStyle name="Besuchter Hyperlink" xfId="681" builtinId="9" hidden="1"/>
    <cellStyle name="Besuchter Hyperlink" xfId="1780" builtinId="9" hidden="1"/>
    <cellStyle name="Besuchter Hyperlink" xfId="2297" builtinId="9" hidden="1"/>
    <cellStyle name="Besuchter Hyperlink" xfId="1450" builtinId="9" hidden="1"/>
    <cellStyle name="Besuchter Hyperlink" xfId="313" builtinId="9" hidden="1"/>
    <cellStyle name="Besuchter Hyperlink" xfId="1573" builtinId="9" hidden="1"/>
    <cellStyle name="Besuchter Hyperlink" xfId="301" builtinId="9" hidden="1"/>
    <cellStyle name="Besuchter Hyperlink" xfId="84" builtinId="9" hidden="1"/>
    <cellStyle name="Besuchter Hyperlink" xfId="879" builtinId="9" hidden="1"/>
    <cellStyle name="Besuchter Hyperlink" xfId="178" builtinId="9" hidden="1"/>
    <cellStyle name="Besuchter Hyperlink" xfId="1867" builtinId="9" hidden="1"/>
    <cellStyle name="Besuchter Hyperlink" xfId="728" builtinId="9" hidden="1"/>
    <cellStyle name="Besuchter Hyperlink" xfId="2038" builtinId="9" hidden="1"/>
    <cellStyle name="Besuchter Hyperlink" xfId="1986" builtinId="9" hidden="1"/>
    <cellStyle name="Besuchter Hyperlink" xfId="1474" builtinId="9" hidden="1"/>
    <cellStyle name="Besuchter Hyperlink" xfId="781" builtinId="9" hidden="1"/>
    <cellStyle name="Besuchter Hyperlink" xfId="164" builtinId="9" hidden="1"/>
    <cellStyle name="Besuchter Hyperlink" xfId="1186" builtinId="9" hidden="1"/>
    <cellStyle name="Besuchter Hyperlink" xfId="1242" builtinId="9" hidden="1"/>
    <cellStyle name="Besuchter Hyperlink" xfId="2089" builtinId="9" hidden="1"/>
    <cellStyle name="Besuchter Hyperlink" xfId="2" builtinId="9" hidden="1"/>
    <cellStyle name="Besuchter Hyperlink" xfId="1141" builtinId="9" hidden="1"/>
    <cellStyle name="Besuchter Hyperlink" xfId="1868" builtinId="9" hidden="1"/>
    <cellStyle name="Besuchter Hyperlink" xfId="2286" builtinId="9" hidden="1"/>
    <cellStyle name="Besuchter Hyperlink" xfId="444" builtinId="9" hidden="1"/>
    <cellStyle name="Besuchter Hyperlink" xfId="1238" builtinId="9" hidden="1"/>
    <cellStyle name="Besuchter Hyperlink" xfId="1705" builtinId="9" hidden="1"/>
    <cellStyle name="Besuchter Hyperlink" xfId="1909" builtinId="9" hidden="1"/>
    <cellStyle name="Besuchter Hyperlink" xfId="1707" builtinId="9" hidden="1"/>
    <cellStyle name="Besuchter Hyperlink" xfId="583" builtinId="9" hidden="1"/>
    <cellStyle name="Besuchter Hyperlink" xfId="298" builtinId="9" hidden="1"/>
    <cellStyle name="Besuchter Hyperlink" xfId="1697" builtinId="9" hidden="1"/>
    <cellStyle name="Besuchter Hyperlink" xfId="2013" builtinId="9" hidden="1"/>
    <cellStyle name="Besuchter Hyperlink" xfId="1398" builtinId="9" hidden="1"/>
    <cellStyle name="Besuchter Hyperlink" xfId="2255" builtinId="9" hidden="1"/>
    <cellStyle name="Besuchter Hyperlink" xfId="1262" builtinId="9" hidden="1"/>
    <cellStyle name="Besuchter Hyperlink" xfId="1871" builtinId="9" hidden="1"/>
    <cellStyle name="Besuchter Hyperlink" xfId="276" builtinId="9" hidden="1"/>
    <cellStyle name="Besuchter Hyperlink" xfId="1764" builtinId="9" hidden="1"/>
    <cellStyle name="Besuchter Hyperlink" xfId="165" builtinId="9" hidden="1"/>
    <cellStyle name="Besuchter Hyperlink" xfId="2385" builtinId="9" hidden="1"/>
    <cellStyle name="Besuchter Hyperlink" xfId="804" builtinId="9" hidden="1"/>
    <cellStyle name="Besuchter Hyperlink" xfId="878" builtinId="9" hidden="1"/>
    <cellStyle name="Besuchter Hyperlink" xfId="1271" builtinId="9" hidden="1"/>
    <cellStyle name="Besuchter Hyperlink" xfId="575" builtinId="9" hidden="1"/>
    <cellStyle name="Besuchter Hyperlink" xfId="2210" builtinId="9" hidden="1"/>
    <cellStyle name="Besuchter Hyperlink" xfId="2134" builtinId="9" hidden="1"/>
    <cellStyle name="Besuchter Hyperlink" xfId="562" builtinId="9" hidden="1"/>
    <cellStyle name="Besuchter Hyperlink" xfId="4" builtinId="9" hidden="1"/>
    <cellStyle name="Besuchter Hyperlink" xfId="1655" builtinId="9" hidden="1"/>
    <cellStyle name="Besuchter Hyperlink" xfId="117" builtinId="9" hidden="1"/>
    <cellStyle name="Besuchter Hyperlink" xfId="1775" builtinId="9" hidden="1"/>
    <cellStyle name="Besuchter Hyperlink" xfId="1623" builtinId="9" hidden="1"/>
    <cellStyle name="Besuchter Hyperlink" xfId="1014" builtinId="9" hidden="1"/>
    <cellStyle name="Besuchter Hyperlink" xfId="1795" builtinId="9" hidden="1"/>
    <cellStyle name="Besuchter Hyperlink" xfId="1393" builtinId="9" hidden="1"/>
    <cellStyle name="Besuchter Hyperlink" xfId="388" builtinId="9" hidden="1"/>
    <cellStyle name="Besuchter Hyperlink" xfId="549" builtinId="9" hidden="1"/>
    <cellStyle name="Besuchter Hyperlink" xfId="271" builtinId="9" hidden="1"/>
    <cellStyle name="Besuchter Hyperlink" xfId="1797" builtinId="9" hidden="1"/>
    <cellStyle name="Besuchter Hyperlink" xfId="1128" builtinId="9" hidden="1"/>
    <cellStyle name="Besuchter Hyperlink" xfId="1546" builtinId="9" hidden="1"/>
    <cellStyle name="Besuchter Hyperlink" xfId="909" builtinId="9" hidden="1"/>
    <cellStyle name="Besuchter Hyperlink" xfId="420" builtinId="9" hidden="1"/>
    <cellStyle name="Besuchter Hyperlink" xfId="1616" builtinId="9" hidden="1"/>
    <cellStyle name="Besuchter Hyperlink" xfId="751" builtinId="9" hidden="1"/>
    <cellStyle name="Besuchter Hyperlink" xfId="1272" builtinId="9" hidden="1"/>
    <cellStyle name="Besuchter Hyperlink" xfId="705" builtinId="9" hidden="1"/>
    <cellStyle name="Besuchter Hyperlink" xfId="976" builtinId="9" hidden="1"/>
    <cellStyle name="Besuchter Hyperlink" xfId="867" builtinId="9" hidden="1"/>
    <cellStyle name="Besuchter Hyperlink" xfId="137" builtinId="9" hidden="1"/>
    <cellStyle name="Besuchter Hyperlink" xfId="1538" builtinId="9" hidden="1"/>
    <cellStyle name="Besuchter Hyperlink" xfId="1574" builtinId="9" hidden="1"/>
    <cellStyle name="Besuchter Hyperlink" xfId="1344" builtinId="9" hidden="1"/>
    <cellStyle name="Besuchter Hyperlink" xfId="1021" builtinId="9" hidden="1"/>
    <cellStyle name="Besuchter Hyperlink" xfId="2426" builtinId="9" hidden="1"/>
    <cellStyle name="Besuchter Hyperlink" xfId="1560" builtinId="9" hidden="1"/>
    <cellStyle name="Besuchter Hyperlink" xfId="1440" builtinId="9" hidden="1"/>
    <cellStyle name="Besuchter Hyperlink" xfId="830" builtinId="9" hidden="1"/>
    <cellStyle name="Besuchter Hyperlink" xfId="1076" builtinId="9" hidden="1"/>
    <cellStyle name="Besuchter Hyperlink" xfId="18" builtinId="9" hidden="1"/>
    <cellStyle name="Besuchter Hyperlink" xfId="255" builtinId="9" hidden="1"/>
    <cellStyle name="Besuchter Hyperlink" xfId="1526" builtinId="9" hidden="1"/>
    <cellStyle name="Besuchter Hyperlink" xfId="1966" builtinId="9" hidden="1"/>
    <cellStyle name="Besuchter Hyperlink" xfId="837" builtinId="9" hidden="1"/>
    <cellStyle name="Besuchter Hyperlink" xfId="2007" builtinId="9" hidden="1"/>
    <cellStyle name="Besuchter Hyperlink" xfId="2068" builtinId="9" hidden="1"/>
    <cellStyle name="Besuchter Hyperlink" xfId="44" builtinId="9" hidden="1"/>
    <cellStyle name="Besuchter Hyperlink" xfId="786" builtinId="9" hidden="1"/>
    <cellStyle name="Besuchter Hyperlink" xfId="2114" builtinId="9" hidden="1"/>
    <cellStyle name="Besuchter Hyperlink" xfId="1341" builtinId="9" hidden="1"/>
    <cellStyle name="Besuchter Hyperlink" xfId="2122" builtinId="9" hidden="1"/>
    <cellStyle name="Besuchter Hyperlink" xfId="1885" builtinId="9" hidden="1"/>
    <cellStyle name="Besuchter Hyperlink" xfId="322" builtinId="9" hidden="1"/>
    <cellStyle name="Besuchter Hyperlink" xfId="2061" builtinId="9" hidden="1"/>
    <cellStyle name="Besuchter Hyperlink" xfId="540" builtinId="9" hidden="1"/>
    <cellStyle name="Besuchter Hyperlink" xfId="487" builtinId="9" hidden="1"/>
    <cellStyle name="Besuchter Hyperlink" xfId="1586" builtinId="9" hidden="1"/>
    <cellStyle name="Besuchter Hyperlink" xfId="1426" builtinId="9" hidden="1"/>
    <cellStyle name="Besuchter Hyperlink" xfId="202" builtinId="9" hidden="1"/>
    <cellStyle name="Besuchter Hyperlink" xfId="1137" builtinId="9" hidden="1"/>
    <cellStyle name="Besuchter Hyperlink" xfId="2170" builtinId="9" hidden="1"/>
    <cellStyle name="Besuchter Hyperlink" xfId="297" builtinId="9" hidden="1"/>
    <cellStyle name="Besuchter Hyperlink" xfId="2220" builtinId="9" hidden="1"/>
    <cellStyle name="Besuchter Hyperlink" xfId="1435" builtinId="9" hidden="1"/>
    <cellStyle name="Besuchter Hyperlink" xfId="714" builtinId="9" hidden="1"/>
    <cellStyle name="Besuchter Hyperlink" xfId="2124" builtinId="9" hidden="1"/>
    <cellStyle name="Besuchter Hyperlink" xfId="1178" builtinId="9" hidden="1"/>
    <cellStyle name="Besuchter Hyperlink" xfId="2103" builtinId="9" hidden="1"/>
    <cellStyle name="Besuchter Hyperlink" xfId="937" builtinId="9" hidden="1"/>
    <cellStyle name="Besuchter Hyperlink" xfId="1686" builtinId="9" hidden="1"/>
    <cellStyle name="Besuchter Hyperlink" xfId="1172" builtinId="9" hidden="1"/>
    <cellStyle name="Besuchter Hyperlink" xfId="2417" builtinId="9" hidden="1"/>
    <cellStyle name="Besuchter Hyperlink" xfId="281" builtinId="9" hidden="1"/>
    <cellStyle name="Besuchter Hyperlink" xfId="1229" builtinId="9" hidden="1"/>
    <cellStyle name="Besuchter Hyperlink" xfId="1260" builtinId="9" hidden="1"/>
    <cellStyle name="Besuchter Hyperlink" xfId="1831" builtinId="9" hidden="1"/>
    <cellStyle name="Besuchter Hyperlink" xfId="1563" builtinId="9" hidden="1"/>
    <cellStyle name="Besuchter Hyperlink" xfId="1557" builtinId="9" hidden="1"/>
    <cellStyle name="Besuchter Hyperlink" xfId="910" builtinId="9" hidden="1"/>
    <cellStyle name="Besuchter Hyperlink" xfId="1860" builtinId="9" hidden="1"/>
    <cellStyle name="Besuchter Hyperlink" xfId="1328" builtinId="9" hidden="1"/>
    <cellStyle name="Besuchter Hyperlink" xfId="711" builtinId="9" hidden="1"/>
    <cellStyle name="Besuchter Hyperlink" xfId="643" builtinId="9" hidden="1"/>
    <cellStyle name="Besuchter Hyperlink" xfId="1851" builtinId="9" hidden="1"/>
    <cellStyle name="Besuchter Hyperlink" xfId="935" builtinId="9" hidden="1"/>
    <cellStyle name="Besuchter Hyperlink" xfId="274" builtinId="9" hidden="1"/>
    <cellStyle name="Besuchter Hyperlink" xfId="979" builtinId="9" hidden="1"/>
    <cellStyle name="Besuchter Hyperlink" xfId="1146" builtinId="9" hidden="1"/>
    <cellStyle name="Besuchter Hyperlink" xfId="947" builtinId="9" hidden="1"/>
    <cellStyle name="Besuchter Hyperlink" xfId="641" builtinId="9" hidden="1"/>
    <cellStyle name="Besuchter Hyperlink" xfId="1041" builtinId="9" hidden="1"/>
    <cellStyle name="Besuchter Hyperlink" xfId="2147" builtinId="9" hidden="1"/>
    <cellStyle name="Besuchter Hyperlink" xfId="1706" builtinId="9" hidden="1"/>
    <cellStyle name="Besuchter Hyperlink" xfId="1210" builtinId="9" hidden="1"/>
    <cellStyle name="Besuchter Hyperlink" xfId="1220" builtinId="9" hidden="1"/>
    <cellStyle name="Besuchter Hyperlink" xfId="1610" builtinId="9" hidden="1"/>
    <cellStyle name="Besuchter Hyperlink" xfId="285" builtinId="9" hidden="1"/>
    <cellStyle name="Besuchter Hyperlink" xfId="2194" builtinId="9" hidden="1"/>
    <cellStyle name="Besuchter Hyperlink" xfId="1004" builtinId="9" hidden="1"/>
    <cellStyle name="Besuchter Hyperlink" xfId="2347" builtinId="9" hidden="1"/>
    <cellStyle name="Besuchter Hyperlink" xfId="1647" builtinId="9" hidden="1"/>
    <cellStyle name="Besuchter Hyperlink" xfId="612" builtinId="9" hidden="1"/>
    <cellStyle name="Besuchter Hyperlink" xfId="1958" builtinId="9" hidden="1"/>
    <cellStyle name="Besuchter Hyperlink" xfId="20" builtinId="9" hidden="1"/>
    <cellStyle name="Besuchter Hyperlink" xfId="434" builtinId="9" hidden="1"/>
    <cellStyle name="Besuchter Hyperlink" xfId="328" builtinId="9" hidden="1"/>
    <cellStyle name="Besuchter Hyperlink" xfId="398" builtinId="9" hidden="1"/>
    <cellStyle name="Besuchter Hyperlink" xfId="727" builtinId="9" hidden="1"/>
    <cellStyle name="Besuchter Hyperlink" xfId="2287" builtinId="9" hidden="1"/>
    <cellStyle name="Besuchter Hyperlink" xfId="772" builtinId="9" hidden="1"/>
    <cellStyle name="Besuchter Hyperlink" xfId="1532" builtinId="9" hidden="1"/>
    <cellStyle name="Besuchter Hyperlink" xfId="1224" builtinId="9" hidden="1"/>
    <cellStyle name="Besuchter Hyperlink" xfId="543" builtinId="9" hidden="1"/>
    <cellStyle name="Besuchter Hyperlink" xfId="842" builtinId="9" hidden="1"/>
    <cellStyle name="Besuchter Hyperlink" xfId="2424" builtinId="9" hidden="1"/>
    <cellStyle name="Besuchter Hyperlink" xfId="740" builtinId="9" hidden="1"/>
    <cellStyle name="Besuchter Hyperlink" xfId="1368" builtinId="9" hidden="1"/>
    <cellStyle name="Besuchter Hyperlink" xfId="1212" builtinId="9" hidden="1"/>
    <cellStyle name="Besuchter Hyperlink" xfId="109" builtinId="9" hidden="1"/>
    <cellStyle name="Besuchter Hyperlink" xfId="1597" builtinId="9" hidden="1"/>
    <cellStyle name="Besuchter Hyperlink" xfId="1291" builtinId="9" hidden="1"/>
    <cellStyle name="Besuchter Hyperlink" xfId="92" builtinId="9" hidden="1"/>
    <cellStyle name="Besuchter Hyperlink" xfId="1827" builtinId="9" hidden="1"/>
    <cellStyle name="Besuchter Hyperlink" xfId="1511" builtinId="9" hidden="1"/>
    <cellStyle name="Besuchter Hyperlink" xfId="321" builtinId="9" hidden="1"/>
    <cellStyle name="Besuchter Hyperlink" xfId="1567" builtinId="9" hidden="1"/>
    <cellStyle name="Besuchter Hyperlink" xfId="1132" builtinId="9" hidden="1"/>
    <cellStyle name="Besuchter Hyperlink" xfId="1791" builtinId="9" hidden="1"/>
    <cellStyle name="Besuchter Hyperlink" xfId="757" builtinId="9" hidden="1"/>
    <cellStyle name="Besuchter Hyperlink" xfId="903" builtinId="9" hidden="1"/>
    <cellStyle name="Besuchter Hyperlink" xfId="779" builtinId="9" hidden="1"/>
    <cellStyle name="Besuchter Hyperlink" xfId="43" builtinId="9" hidden="1"/>
    <cellStyle name="Besuchter Hyperlink" xfId="1848" builtinId="9" hidden="1"/>
    <cellStyle name="Besuchter Hyperlink" xfId="141" builtinId="9" hidden="1"/>
    <cellStyle name="Besuchter Hyperlink" xfId="1086" builtinId="9" hidden="1"/>
    <cellStyle name="Besuchter Hyperlink" xfId="1052" builtinId="9" hidden="1"/>
    <cellStyle name="Besuchter Hyperlink" xfId="1237" builtinId="9" hidden="1"/>
    <cellStyle name="Besuchter Hyperlink" xfId="1951" builtinId="9" hidden="1"/>
    <cellStyle name="Besuchter Hyperlink" xfId="216" builtinId="9" hidden="1"/>
    <cellStyle name="Besuchter Hyperlink" xfId="2159" builtinId="9" hidden="1"/>
    <cellStyle name="Besuchter Hyperlink" xfId="1088" builtinId="9" hidden="1"/>
    <cellStyle name="Besuchter Hyperlink" xfId="6" builtinId="9" hidden="1"/>
    <cellStyle name="Besuchter Hyperlink" xfId="329" builtinId="9" hidden="1"/>
    <cellStyle name="Besuchter Hyperlink" xfId="1828" builtinId="9" hidden="1"/>
    <cellStyle name="Besuchter Hyperlink" xfId="723" builtinId="9" hidden="1"/>
    <cellStyle name="Besuchter Hyperlink" xfId="1529" builtinId="9" hidden="1"/>
    <cellStyle name="Besuchter Hyperlink" xfId="1009" builtinId="9" hidden="1"/>
    <cellStyle name="Besuchter Hyperlink" xfId="904" builtinId="9" hidden="1"/>
    <cellStyle name="Besuchter Hyperlink" xfId="1496" builtinId="9" hidden="1"/>
    <cellStyle name="Besuchter Hyperlink" xfId="1059" builtinId="9" hidden="1"/>
    <cellStyle name="Besuchter Hyperlink" xfId="1144" builtinId="9" hidden="1"/>
    <cellStyle name="Besuchter Hyperlink" xfId="287" builtinId="9" hidden="1"/>
    <cellStyle name="Besuchter Hyperlink" xfId="805" builtinId="9" hidden="1"/>
    <cellStyle name="Besuchter Hyperlink" xfId="663" builtinId="9" hidden="1"/>
    <cellStyle name="Besuchter Hyperlink" xfId="926" builtinId="9" hidden="1"/>
    <cellStyle name="Besuchter Hyperlink" xfId="1139" builtinId="9" hidden="1"/>
    <cellStyle name="Besuchter Hyperlink" xfId="2229" builtinId="9" hidden="1"/>
    <cellStyle name="Besuchter Hyperlink" xfId="754" builtinId="9" hidden="1"/>
    <cellStyle name="Besuchter Hyperlink" xfId="520" builtinId="9" hidden="1"/>
    <cellStyle name="Besuchter Hyperlink" xfId="2192" builtinId="9" hidden="1"/>
    <cellStyle name="Besuchter Hyperlink" xfId="1200" builtinId="9" hidden="1"/>
    <cellStyle name="Besuchter Hyperlink" xfId="428" builtinId="9" hidden="1"/>
    <cellStyle name="Besuchter Hyperlink" xfId="833" builtinId="9" hidden="1"/>
    <cellStyle name="Besuchter Hyperlink" xfId="1624" builtinId="9" hidden="1"/>
    <cellStyle name="Besuchter Hyperlink" xfId="2270" builtinId="9" hidden="1"/>
    <cellStyle name="Besuchter Hyperlink" xfId="2149" builtinId="9" hidden="1"/>
    <cellStyle name="Besuchter Hyperlink" xfId="1029" builtinId="9" hidden="1"/>
    <cellStyle name="Besuchter Hyperlink" xfId="1226" builtinId="9" hidden="1"/>
    <cellStyle name="Besuchter Hyperlink" xfId="567" builtinId="9" hidden="1"/>
    <cellStyle name="Besuchter Hyperlink" xfId="383" builtinId="9" hidden="1"/>
    <cellStyle name="Besuchter Hyperlink" xfId="517" builtinId="9" hidden="1"/>
    <cellStyle name="Besuchter Hyperlink" xfId="267" builtinId="9" hidden="1"/>
    <cellStyle name="Besuchter Hyperlink" xfId="443" builtinId="9" hidden="1"/>
    <cellStyle name="Besuchter Hyperlink" xfId="746" builtinId="9" hidden="1"/>
    <cellStyle name="Besuchter Hyperlink" xfId="438" builtinId="9" hidden="1"/>
    <cellStyle name="Besuchter Hyperlink" xfId="607" builtinId="9" hidden="1"/>
    <cellStyle name="Besuchter Hyperlink" xfId="506" builtinId="9" hidden="1"/>
    <cellStyle name="Besuchter Hyperlink" xfId="852" builtinId="9" hidden="1"/>
    <cellStyle name="Besuchter Hyperlink" xfId="1508" builtinId="9" hidden="1"/>
    <cellStyle name="Besuchter Hyperlink" xfId="1089" builtinId="9" hidden="1"/>
    <cellStyle name="Besuchter Hyperlink" xfId="1984" builtinId="9" hidden="1"/>
    <cellStyle name="Besuchter Hyperlink" xfId="177" builtinId="9" hidden="1"/>
    <cellStyle name="Besuchter Hyperlink" xfId="1433" builtinId="9" hidden="1"/>
    <cellStyle name="Besuchter Hyperlink" xfId="1227" builtinId="9" hidden="1"/>
    <cellStyle name="Besuchter Hyperlink" xfId="2065" builtinId="9" hidden="1"/>
    <cellStyle name="Besuchter Hyperlink" xfId="374" builtinId="9" hidden="1"/>
    <cellStyle name="Besuchter Hyperlink" xfId="2211" builtinId="9" hidden="1"/>
    <cellStyle name="Besuchter Hyperlink" xfId="807" builtinId="9" hidden="1"/>
    <cellStyle name="Besuchter Hyperlink" xfId="2173" builtinId="9" hidden="1"/>
    <cellStyle name="Besuchter Hyperlink" xfId="2359" builtinId="9" hidden="1"/>
    <cellStyle name="Besuchter Hyperlink" xfId="386" builtinId="9" hidden="1"/>
    <cellStyle name="Besuchter Hyperlink" xfId="1221" builtinId="9" hidden="1"/>
    <cellStyle name="Besuchter Hyperlink" xfId="1067" builtinId="9" hidden="1"/>
    <cellStyle name="Besuchter Hyperlink" xfId="615" builtinId="9" hidden="1"/>
    <cellStyle name="Besuchter Hyperlink" xfId="448" builtinId="9" hidden="1"/>
    <cellStyle name="Besuchter Hyperlink" xfId="1952" builtinId="9" hidden="1"/>
    <cellStyle name="Besuchter Hyperlink" xfId="407" builtinId="9" hidden="1"/>
    <cellStyle name="Besuchter Hyperlink" xfId="2344" builtinId="9" hidden="1"/>
    <cellStyle name="Besuchter Hyperlink" xfId="1216" builtinId="9" hidden="1"/>
    <cellStyle name="Besuchter Hyperlink" xfId="2415" builtinId="9" hidden="1"/>
    <cellStyle name="Besuchter Hyperlink" xfId="1734" builtinId="9" hidden="1"/>
    <cellStyle name="Besuchter Hyperlink" xfId="991" builtinId="9" hidden="1"/>
    <cellStyle name="Besuchter Hyperlink" xfId="1302" builtinId="9" hidden="1"/>
    <cellStyle name="Besuchter Hyperlink" xfId="1394" builtinId="9" hidden="1"/>
    <cellStyle name="Besuchter Hyperlink" xfId="611" builtinId="9" hidden="1"/>
    <cellStyle name="Besuchter Hyperlink" xfId="2253" builtinId="9" hidden="1"/>
    <cellStyle name="Besuchter Hyperlink" xfId="2057" builtinId="9" hidden="1"/>
    <cellStyle name="Besuchter Hyperlink" xfId="102" builtinId="9" hidden="1"/>
    <cellStyle name="Besuchter Hyperlink" xfId="2331" builtinId="9" hidden="1"/>
    <cellStyle name="Besuchter Hyperlink" xfId="1427" builtinId="9" hidden="1"/>
    <cellStyle name="Besuchter Hyperlink" xfId="1107" builtinId="9" hidden="1"/>
    <cellStyle name="Besuchter Hyperlink" xfId="491" builtinId="9" hidden="1"/>
    <cellStyle name="Besuchter Hyperlink" xfId="2429" builtinId="9" hidden="1"/>
    <cellStyle name="Besuchter Hyperlink" xfId="1070" builtinId="9" hidden="1"/>
    <cellStyle name="Besuchter Hyperlink" xfId="2219" builtinId="9" hidden="1"/>
    <cellStyle name="Besuchter Hyperlink" xfId="1184" builtinId="9" hidden="1"/>
    <cellStyle name="Besuchter Hyperlink" xfId="519" builtinId="9" hidden="1"/>
    <cellStyle name="Besuchter Hyperlink" xfId="238" builtinId="9" hidden="1"/>
    <cellStyle name="Besuchter Hyperlink" xfId="1577" builtinId="9" hidden="1"/>
    <cellStyle name="Besuchter Hyperlink" xfId="942" builtinId="9" hidden="1"/>
    <cellStyle name="Besuchter Hyperlink" xfId="887" builtinId="9" hidden="1"/>
    <cellStyle name="Besuchter Hyperlink" xfId="511" builtinId="9" hidden="1"/>
    <cellStyle name="Besuchter Hyperlink" xfId="1171" builtinId="9" hidden="1"/>
    <cellStyle name="Besuchter Hyperlink" xfId="2017" builtinId="9" hidden="1"/>
    <cellStyle name="Besuchter Hyperlink" xfId="510" builtinId="9" hidden="1"/>
    <cellStyle name="Besuchter Hyperlink" xfId="1564" builtinId="9" hidden="1"/>
    <cellStyle name="Besuchter Hyperlink" xfId="1788" builtinId="9" hidden="1"/>
    <cellStyle name="Besuchter Hyperlink" xfId="53" builtinId="9" hidden="1"/>
    <cellStyle name="Besuchter Hyperlink" xfId="1211" builtinId="9" hidden="1"/>
    <cellStyle name="Besuchter Hyperlink" xfId="960" builtinId="9" hidden="1"/>
    <cellStyle name="Besuchter Hyperlink" xfId="1760" builtinId="9" hidden="1"/>
    <cellStyle name="Besuchter Hyperlink" xfId="635" builtinId="9" hidden="1"/>
    <cellStyle name="Besuchter Hyperlink" xfId="464" builtinId="9" hidden="1"/>
    <cellStyle name="Besuchter Hyperlink" xfId="2088" builtinId="9" hidden="1"/>
    <cellStyle name="Besuchter Hyperlink" xfId="931" builtinId="9" hidden="1"/>
    <cellStyle name="Besuchter Hyperlink" xfId="499" builtinId="9" hidden="1"/>
    <cellStyle name="Besuchter Hyperlink" xfId="1691" builtinId="9" hidden="1"/>
    <cellStyle name="Besuchter Hyperlink" xfId="1389" builtinId="9" hidden="1"/>
    <cellStyle name="Besuchter Hyperlink" xfId="752" builtinId="9" hidden="1"/>
    <cellStyle name="Besuchter Hyperlink" xfId="642" builtinId="9" hidden="1"/>
    <cellStyle name="Besuchter Hyperlink" xfId="1649" builtinId="9" hidden="1"/>
    <cellStyle name="Besuchter Hyperlink" xfId="492" builtinId="9" hidden="1"/>
    <cellStyle name="Besuchter Hyperlink" xfId="1648" builtinId="9" hidden="1"/>
    <cellStyle name="Besuchter Hyperlink" xfId="2430" builtinId="9" hidden="1"/>
    <cellStyle name="Besuchter Hyperlink" xfId="2399" builtinId="9" hidden="1"/>
    <cellStyle name="Besuchter Hyperlink" xfId="1323" builtinId="9" hidden="1"/>
    <cellStyle name="Besuchter Hyperlink" xfId="1145" builtinId="9" hidden="1"/>
    <cellStyle name="Besuchter Hyperlink" xfId="250" builtinId="9" hidden="1"/>
    <cellStyle name="Besuchter Hyperlink" xfId="1358" builtinId="9" hidden="1"/>
    <cellStyle name="Besuchter Hyperlink" xfId="2326" builtinId="9" hidden="1"/>
    <cellStyle name="Besuchter Hyperlink" xfId="542" builtinId="9" hidden="1"/>
    <cellStyle name="Besuchter Hyperlink" xfId="1728" builtinId="9" hidden="1"/>
    <cellStyle name="Besuchter Hyperlink" xfId="1460" builtinId="9" hidden="1"/>
    <cellStyle name="Besuchter Hyperlink" xfId="1007" builtinId="9" hidden="1"/>
    <cellStyle name="Besuchter Hyperlink" xfId="2335" builtinId="9" hidden="1"/>
    <cellStyle name="Besuchter Hyperlink" xfId="1231" builtinId="9" hidden="1"/>
    <cellStyle name="Besuchter Hyperlink" xfId="1739" builtinId="9" hidden="1"/>
    <cellStyle name="Besuchter Hyperlink" xfId="1550" builtinId="9" hidden="1"/>
    <cellStyle name="Besuchter Hyperlink" xfId="1002" builtinId="9" hidden="1"/>
    <cellStyle name="Besuchter Hyperlink" xfId="1816" builtinId="9" hidden="1"/>
    <cellStyle name="Besuchter Hyperlink" xfId="2389" builtinId="9" hidden="1"/>
    <cellStyle name="Besuchter Hyperlink" xfId="773" builtinId="9" hidden="1"/>
    <cellStyle name="Besuchter Hyperlink" xfId="1273" builtinId="9" hidden="1"/>
    <cellStyle name="Besuchter Hyperlink" xfId="2266" builtinId="9" hidden="1"/>
    <cellStyle name="Besuchter Hyperlink" xfId="1355" builtinId="9" hidden="1"/>
    <cellStyle name="Besuchter Hyperlink" xfId="1213" builtinId="9" hidden="1"/>
    <cellStyle name="Besuchter Hyperlink" xfId="1288" builtinId="9" hidden="1"/>
    <cellStyle name="Besuchter Hyperlink" xfId="315" builtinId="9" hidden="1"/>
    <cellStyle name="Besuchter Hyperlink" xfId="1367" builtinId="9" hidden="1"/>
    <cellStyle name="Besuchter Hyperlink" xfId="91" builtinId="9" hidden="1"/>
    <cellStyle name="Besuchter Hyperlink" xfId="470" builtinId="9" hidden="1"/>
    <cellStyle name="Besuchter Hyperlink" xfId="1373" builtinId="9" hidden="1"/>
    <cellStyle name="Besuchter Hyperlink" xfId="1591" builtinId="9" hidden="1"/>
    <cellStyle name="Besuchter Hyperlink" xfId="1412" builtinId="9" hidden="1"/>
    <cellStyle name="Besuchter Hyperlink" xfId="1823" builtinId="9" hidden="1"/>
    <cellStyle name="Besuchter Hyperlink" xfId="1362" builtinId="9" hidden="1"/>
    <cellStyle name="Besuchter Hyperlink" xfId="113" builtinId="9" hidden="1"/>
    <cellStyle name="Besuchter Hyperlink" xfId="640" builtinId="9" hidden="1"/>
    <cellStyle name="Besuchter Hyperlink" xfId="1071" builtinId="9" hidden="1"/>
    <cellStyle name="Besuchter Hyperlink" xfId="1149" builtinId="9" hidden="1"/>
    <cellStyle name="Besuchter Hyperlink" xfId="1708" builtinId="9" hidden="1"/>
    <cellStyle name="Besuchter Hyperlink" xfId="32" builtinId="9" hidden="1"/>
    <cellStyle name="Besuchter Hyperlink" xfId="778" builtinId="9" hidden="1"/>
    <cellStyle name="Besuchter Hyperlink" xfId="2411" builtinId="9" hidden="1"/>
    <cellStyle name="Besuchter Hyperlink" xfId="1062" builtinId="9" hidden="1"/>
    <cellStyle name="Besuchter Hyperlink" xfId="957" builtinId="9" hidden="1"/>
    <cellStyle name="Besuchter Hyperlink" xfId="2181" builtinId="9" hidden="1"/>
    <cellStyle name="Besuchter Hyperlink" xfId="446" builtinId="9" hidden="1"/>
    <cellStyle name="Besuchter Hyperlink" xfId="2063" builtinId="9" hidden="1"/>
    <cellStyle name="Besuchter Hyperlink" xfId="1120" builtinId="9" hidden="1"/>
    <cellStyle name="Besuchter Hyperlink" xfId="742" builtinId="9" hidden="1"/>
    <cellStyle name="Besuchter Hyperlink" xfId="269" builtinId="9" hidden="1"/>
    <cellStyle name="Besuchter Hyperlink" xfId="758" builtinId="9" hidden="1"/>
    <cellStyle name="Besuchter Hyperlink" xfId="36" builtinId="9" hidden="1"/>
    <cellStyle name="Besuchter Hyperlink" xfId="1977" builtinId="9" hidden="1"/>
    <cellStyle name="Besuchter Hyperlink" xfId="1493" builtinId="9" hidden="1"/>
    <cellStyle name="Besuchter Hyperlink" xfId="967" builtinId="9" hidden="1"/>
    <cellStyle name="Besuchter Hyperlink" xfId="324" builtinId="9" hidden="1"/>
    <cellStyle name="Besuchter Hyperlink" xfId="1264" builtinId="9" hidden="1"/>
    <cellStyle name="Besuchter Hyperlink" xfId="514" builtinId="9" hidden="1"/>
    <cellStyle name="Besuchter Hyperlink" xfId="2153" builtinId="9" hidden="1"/>
    <cellStyle name="Besuchter Hyperlink" xfId="1974" builtinId="9" hidden="1"/>
    <cellStyle name="Besuchter Hyperlink" xfId="2148" builtinId="9" hidden="1"/>
    <cellStyle name="Besuchter Hyperlink" xfId="17" builtinId="9" hidden="1"/>
    <cellStyle name="Besuchter Hyperlink" xfId="2023" builtinId="9" hidden="1"/>
    <cellStyle name="Besuchter Hyperlink" xfId="876" builtinId="9" hidden="1"/>
    <cellStyle name="Besuchter Hyperlink" xfId="187" builtinId="9" hidden="1"/>
    <cellStyle name="Besuchter Hyperlink" xfId="577" builtinId="9" hidden="1"/>
    <cellStyle name="Besuchter Hyperlink" xfId="571" builtinId="9" hidden="1"/>
    <cellStyle name="Besuchter Hyperlink" xfId="2083" builtinId="9" hidden="1"/>
    <cellStyle name="Besuchter Hyperlink" xfId="348" builtinId="9" hidden="1"/>
    <cellStyle name="Besuchter Hyperlink" xfId="1884" builtinId="9" hidden="1"/>
    <cellStyle name="Besuchter Hyperlink" xfId="1854" builtinId="9" hidden="1"/>
    <cellStyle name="Besuchter Hyperlink" xfId="1360" builtinId="9" hidden="1"/>
    <cellStyle name="Besuchter Hyperlink" xfId="2212" builtinId="9" hidden="1"/>
    <cellStyle name="Besuchter Hyperlink" xfId="128" builtinId="9" hidden="1"/>
    <cellStyle name="Besuchter Hyperlink" xfId="346" builtinId="9" hidden="1"/>
    <cellStyle name="Besuchter Hyperlink" xfId="2154" builtinId="9" hidden="1"/>
    <cellStyle name="Besuchter Hyperlink" xfId="627" builtinId="9" hidden="1"/>
    <cellStyle name="Besuchter Hyperlink" xfId="1475" builtinId="9" hidden="1"/>
    <cellStyle name="Besuchter Hyperlink" xfId="1473" builtinId="9" hidden="1"/>
    <cellStyle name="Besuchter Hyperlink" xfId="1166" builtinId="9" hidden="1"/>
    <cellStyle name="Besuchter Hyperlink" xfId="1781" builtinId="9" hidden="1"/>
    <cellStyle name="Besuchter Hyperlink" xfId="2251" builtinId="9" hidden="1"/>
    <cellStyle name="Besuchter Hyperlink" xfId="1630" builtinId="9" hidden="1"/>
    <cellStyle name="Besuchter Hyperlink" xfId="745" builtinId="9" hidden="1"/>
    <cellStyle name="Besuchter Hyperlink" xfId="2444" builtinId="9" hidden="1"/>
    <cellStyle name="Besuchter Hyperlink" xfId="26" builtinId="9" hidden="1"/>
    <cellStyle name="Besuchter Hyperlink" xfId="1133" builtinId="9" hidden="1"/>
    <cellStyle name="Besuchter Hyperlink" xfId="1661" builtinId="9" hidden="1"/>
    <cellStyle name="Besuchter Hyperlink" xfId="523" builtinId="9" hidden="1"/>
    <cellStyle name="Besuchter Hyperlink" xfId="1233" builtinId="9" hidden="1"/>
    <cellStyle name="Besuchter Hyperlink" xfId="1730" builtinId="9" hidden="1"/>
    <cellStyle name="Besuchter Hyperlink" xfId="538" builtinId="9" hidden="1"/>
    <cellStyle name="Besuchter Hyperlink" xfId="1047" builtinId="9" hidden="1"/>
    <cellStyle name="Besuchter Hyperlink" xfId="1756" builtinId="9" hidden="1"/>
    <cellStyle name="Besuchter Hyperlink" xfId="1611" builtinId="9" hidden="1"/>
    <cellStyle name="Besuchter Hyperlink" xfId="2451" builtinId="9" hidden="1"/>
    <cellStyle name="Besuchter Hyperlink" xfId="1175" builtinId="9" hidden="1"/>
    <cellStyle name="Besuchter Hyperlink" xfId="672" builtinId="9" hidden="1"/>
    <cellStyle name="Besuchter Hyperlink" xfId="1519" builtinId="9" hidden="1"/>
    <cellStyle name="Besuchter Hyperlink" xfId="1319" builtinId="9" hidden="1"/>
    <cellStyle name="Besuchter Hyperlink" xfId="2441" builtinId="9" hidden="1"/>
    <cellStyle name="Besuchter Hyperlink" xfId="1936" builtinId="9" hidden="1"/>
    <cellStyle name="Besuchter Hyperlink" xfId="1111" builtinId="9" hidden="1"/>
    <cellStyle name="Besuchter Hyperlink" xfId="1826" builtinId="9" hidden="1"/>
    <cellStyle name="Besuchter Hyperlink" xfId="262" builtinId="9" hidden="1"/>
    <cellStyle name="Besuchter Hyperlink" xfId="1671" builtinId="9" hidden="1"/>
    <cellStyle name="Besuchter Hyperlink" xfId="1376" builtinId="9" hidden="1"/>
    <cellStyle name="Besuchter Hyperlink" xfId="2345" builtinId="9" hidden="1"/>
    <cellStyle name="Besuchter Hyperlink" xfId="318" builtinId="9" hidden="1"/>
    <cellStyle name="Besuchter Hyperlink" xfId="1390" builtinId="9" hidden="1"/>
    <cellStyle name="Besuchter Hyperlink" xfId="220" builtinId="9" hidden="1"/>
    <cellStyle name="Besuchter Hyperlink" xfId="83" builtinId="9" hidden="1"/>
    <cellStyle name="Besuchter Hyperlink" xfId="1992" builtinId="9" hidden="1"/>
    <cellStyle name="Besuchter Hyperlink" xfId="1815" builtinId="9" hidden="1"/>
    <cellStyle name="Besuchter Hyperlink" xfId="103" builtinId="9" hidden="1"/>
    <cellStyle name="Besuchter Hyperlink" xfId="471" builtinId="9" hidden="1"/>
    <cellStyle name="Besuchter Hyperlink" xfId="1439" builtinId="9" hidden="1"/>
    <cellStyle name="Besuchter Hyperlink" xfId="158" builtinId="9" hidden="1"/>
    <cellStyle name="Besuchter Hyperlink" xfId="938" builtinId="9" hidden="1"/>
    <cellStyle name="Besuchter Hyperlink" xfId="500" builtinId="9" hidden="1"/>
    <cellStyle name="Besuchter Hyperlink" xfId="1794" builtinId="9" hidden="1"/>
    <cellStyle name="Besuchter Hyperlink" xfId="1989" builtinId="9" hidden="1"/>
    <cellStyle name="Besuchter Hyperlink" xfId="899" builtinId="9" hidden="1"/>
    <cellStyle name="Besuchter Hyperlink" xfId="951" builtinId="9" hidden="1"/>
    <cellStyle name="Besuchter Hyperlink" xfId="2218" builtinId="9" hidden="1"/>
    <cellStyle name="Besuchter Hyperlink" xfId="2397" builtinId="9" hidden="1"/>
    <cellStyle name="Besuchter Hyperlink" xfId="2120" builtinId="9" hidden="1"/>
    <cellStyle name="Besuchter Hyperlink" xfId="265" builtinId="9" hidden="1"/>
    <cellStyle name="Besuchter Hyperlink" xfId="1193" builtinId="9" hidden="1"/>
    <cellStyle name="Besuchter Hyperlink" xfId="1690" builtinId="9" hidden="1"/>
    <cellStyle name="Besuchter Hyperlink" xfId="2222" builtinId="9" hidden="1"/>
    <cellStyle name="Besuchter Hyperlink" xfId="2106" builtinId="9" hidden="1"/>
    <cellStyle name="Besuchter Hyperlink" xfId="1679" builtinId="9" hidden="1"/>
    <cellStyle name="Besuchter Hyperlink" xfId="432" builtinId="9" hidden="1"/>
    <cellStyle name="Besuchter Hyperlink" xfId="632" builtinId="9" hidden="1"/>
    <cellStyle name="Besuchter Hyperlink" xfId="1283" builtinId="9" hidden="1"/>
    <cellStyle name="Besuchter Hyperlink" xfId="582" builtinId="9" hidden="1"/>
    <cellStyle name="Besuchter Hyperlink" xfId="827" builtinId="9" hidden="1"/>
    <cellStyle name="Besuchter Hyperlink" xfId="905" builtinId="9" hidden="1"/>
    <cellStyle name="Besuchter Hyperlink" xfId="1428" builtinId="9" hidden="1"/>
    <cellStyle name="Besuchter Hyperlink" xfId="123" builtinId="9" hidden="1"/>
    <cellStyle name="Besuchter Hyperlink" xfId="1044" builtinId="9" hidden="1"/>
    <cellStyle name="Besuchter Hyperlink" xfId="1330" builtinId="9" hidden="1"/>
    <cellStyle name="Besuchter Hyperlink" xfId="1261" builtinId="9" hidden="1"/>
    <cellStyle name="Besuchter Hyperlink" xfId="1074" builtinId="9" hidden="1"/>
    <cellStyle name="Besuchter Hyperlink" xfId="1218" builtinId="9" hidden="1"/>
    <cellStyle name="Besuchter Hyperlink" xfId="1397" builtinId="9" hidden="1"/>
    <cellStyle name="Besuchter Hyperlink" xfId="1685" builtinId="9" hidden="1"/>
    <cellStyle name="Besuchter Hyperlink" xfId="171" builtinId="9" hidden="1"/>
    <cellStyle name="Besuchter Hyperlink" xfId="1545" builtinId="9" hidden="1"/>
    <cellStyle name="Besuchter Hyperlink" xfId="1282" builtinId="9" hidden="1"/>
    <cellStyle name="Besuchter Hyperlink" xfId="2104" builtinId="9" hidden="1"/>
    <cellStyle name="Besuchter Hyperlink" xfId="1416" builtinId="9" hidden="1"/>
    <cellStyle name="Besuchter Hyperlink" xfId="7" builtinId="9" hidden="1"/>
    <cellStyle name="Besuchter Hyperlink" xfId="414" builtinId="9" hidden="1"/>
    <cellStyle name="Besuchter Hyperlink" xfId="1967" builtinId="9" hidden="1"/>
    <cellStyle name="Besuchter Hyperlink" xfId="1920" builtinId="9" hidden="1"/>
    <cellStyle name="Besuchter Hyperlink" xfId="24" builtinId="9" hidden="1"/>
    <cellStyle name="Besuchter Hyperlink" xfId="1327" builtinId="9" hidden="1"/>
    <cellStyle name="Besuchter Hyperlink" xfId="1891" builtinId="9" hidden="1"/>
    <cellStyle name="Besuchter Hyperlink" xfId="1274" builtinId="9" hidden="1"/>
    <cellStyle name="Besuchter Hyperlink" xfId="1926" builtinId="9" hidden="1"/>
    <cellStyle name="Besuchter Hyperlink" xfId="790" builtinId="9" hidden="1"/>
    <cellStyle name="Besuchter Hyperlink" xfId="221" builtinId="9" hidden="1"/>
    <cellStyle name="Besuchter Hyperlink" xfId="1956" builtinId="9" hidden="1"/>
    <cellStyle name="Besuchter Hyperlink" xfId="1232" builtinId="9" hidden="1"/>
    <cellStyle name="Besuchter Hyperlink" xfId="2354" builtinId="9" hidden="1"/>
    <cellStyle name="Besuchter Hyperlink" xfId="1173" builtinId="9" hidden="1"/>
    <cellStyle name="Besuchter Hyperlink" xfId="873" builtinId="9" hidden="1"/>
    <cellStyle name="Besuchter Hyperlink" xfId="679" builtinId="9" hidden="1"/>
    <cellStyle name="Besuchter Hyperlink" xfId="1932" builtinId="9" hidden="1"/>
    <cellStyle name="Besuchter Hyperlink" xfId="1683" builtinId="9" hidden="1"/>
    <cellStyle name="Besuchter Hyperlink" xfId="327" builtinId="9" hidden="1"/>
    <cellStyle name="Besuchter Hyperlink" xfId="2280" builtinId="9" hidden="1"/>
    <cellStyle name="Besuchter Hyperlink" xfId="1669" builtinId="9" hidden="1"/>
    <cellStyle name="Besuchter Hyperlink" xfId="168" builtinId="9" hidden="1"/>
    <cellStyle name="Besuchter Hyperlink" xfId="1709" builtinId="9" hidden="1"/>
    <cellStyle name="Besuchter Hyperlink" xfId="1055" builtinId="9" hidden="1"/>
    <cellStyle name="Besuchter Hyperlink" xfId="1877" builtinId="9" hidden="1"/>
    <cellStyle name="Besuchter Hyperlink" xfId="1822" builtinId="9" hidden="1"/>
    <cellStyle name="Besuchter Hyperlink" xfId="87" builtinId="9" hidden="1"/>
    <cellStyle name="Besuchter Hyperlink" xfId="259" builtinId="9" hidden="1"/>
    <cellStyle name="Besuchter Hyperlink" xfId="1001" builtinId="9" hidden="1"/>
    <cellStyle name="Besuchter Hyperlink" xfId="2303" builtinId="9" hidden="1"/>
    <cellStyle name="Besuchter Hyperlink" xfId="2225" builtinId="9" hidden="1"/>
    <cellStyle name="Besuchter Hyperlink" xfId="927" builtinId="9" hidden="1"/>
    <cellStyle name="Besuchter Hyperlink" xfId="1720" builtinId="9" hidden="1"/>
    <cellStyle name="Besuchter Hyperlink" xfId="2054" builtinId="9" hidden="1"/>
    <cellStyle name="Besuchter Hyperlink" xfId="1116" builtinId="9" hidden="1"/>
    <cellStyle name="Besuchter Hyperlink" xfId="1174" builtinId="9" hidden="1"/>
    <cellStyle name="Besuchter Hyperlink" xfId="734" builtinId="9" hidden="1"/>
    <cellStyle name="Besuchter Hyperlink" xfId="2216" builtinId="9" hidden="1"/>
    <cellStyle name="Besuchter Hyperlink" xfId="777" builtinId="9" hidden="1"/>
    <cellStyle name="Besuchter Hyperlink" xfId="1103" builtinId="9" hidden="1"/>
    <cellStyle name="Besuchter Hyperlink" xfId="99" builtinId="9" hidden="1"/>
    <cellStyle name="Besuchter Hyperlink" xfId="646" builtinId="9" hidden="1"/>
    <cellStyle name="Besuchter Hyperlink" xfId="1971" builtinId="9" hidden="1"/>
    <cellStyle name="Besuchter Hyperlink" xfId="2418" builtinId="9" hidden="1"/>
    <cellStyle name="Besuchter Hyperlink" xfId="73" builtinId="9" hidden="1"/>
    <cellStyle name="Besuchter Hyperlink" xfId="498" builtinId="9" hidden="1"/>
    <cellStyle name="Besuchter Hyperlink" xfId="218" builtinId="9" hidden="1"/>
    <cellStyle name="Besuchter Hyperlink" xfId="2272" builtinId="9" hidden="1"/>
    <cellStyle name="Besuchter Hyperlink" xfId="1464" builtinId="9" hidden="1"/>
    <cellStyle name="Besuchter Hyperlink" xfId="1090" builtinId="9" hidden="1"/>
    <cellStyle name="Besuchter Hyperlink" xfId="1206" builtinId="9" hidden="1"/>
    <cellStyle name="Besuchter Hyperlink" xfId="2000" builtinId="9" hidden="1"/>
    <cellStyle name="Besuchter Hyperlink" xfId="86" builtinId="9" hidden="1"/>
    <cellStyle name="Besuchter Hyperlink" xfId="1923" builtinId="9" hidden="1"/>
    <cellStyle name="Besuchter Hyperlink" xfId="1407" builtinId="9" hidden="1"/>
    <cellStyle name="Besuchter Hyperlink" xfId="417" builtinId="9" hidden="1"/>
    <cellStyle name="Besuchter Hyperlink" xfId="279" builtinId="9" hidden="1"/>
    <cellStyle name="Besuchter Hyperlink" xfId="1125" builtinId="9" hidden="1"/>
    <cellStyle name="Besuchter Hyperlink" xfId="1972" builtinId="9" hidden="1"/>
    <cellStyle name="Besuchter Hyperlink" xfId="2382" builtinId="9" hidden="1"/>
    <cellStyle name="Besuchter Hyperlink" xfId="2350" builtinId="9" hidden="1"/>
    <cellStyle name="Besuchter Hyperlink" xfId="2105" builtinId="9" hidden="1"/>
    <cellStyle name="Besuchter Hyperlink" xfId="782" builtinId="9" hidden="1"/>
    <cellStyle name="Besuchter Hyperlink" xfId="1203" builtinId="9" hidden="1"/>
    <cellStyle name="Besuchter Hyperlink" xfId="676" builtinId="9" hidden="1"/>
    <cellStyle name="Besuchter Hyperlink" xfId="2084" builtinId="9" hidden="1"/>
    <cellStyle name="Besuchter Hyperlink" xfId="2436" builtinId="9" hidden="1"/>
    <cellStyle name="Besuchter Hyperlink" xfId="1333" builtinId="9" hidden="1"/>
    <cellStyle name="Besuchter Hyperlink" xfId="1855" builtinId="9" hidden="1"/>
    <cellStyle name="Besuchter Hyperlink" xfId="2403" builtinId="9" hidden="1"/>
    <cellStyle name="Besuchter Hyperlink" xfId="1562" builtinId="9" hidden="1"/>
    <cellStyle name="Besuchter Hyperlink" xfId="1357" builtinId="9" hidden="1"/>
    <cellStyle name="Besuchter Hyperlink" xfId="57" builtinId="9" hidden="1"/>
    <cellStyle name="Besuchter Hyperlink" xfId="385" builtinId="9" hidden="1"/>
    <cellStyle name="Besuchter Hyperlink" xfId="225" builtinId="9" hidden="1"/>
    <cellStyle name="Besuchter Hyperlink" xfId="2427" builtinId="9" hidden="1"/>
    <cellStyle name="Besuchter Hyperlink" xfId="1922" builtinId="9" hidden="1"/>
    <cellStyle name="Besuchter Hyperlink" xfId="1167" builtinId="9" hidden="1"/>
    <cellStyle name="Besuchter Hyperlink" xfId="515" builtinId="9" hidden="1"/>
    <cellStyle name="Besuchter Hyperlink" xfId="145" builtinId="9" hidden="1"/>
    <cellStyle name="Besuchter Hyperlink" xfId="2185" builtinId="9" hidden="1"/>
    <cellStyle name="Besuchter Hyperlink" xfId="2437" builtinId="9" hidden="1"/>
    <cellStyle name="Besuchter Hyperlink" xfId="2037" builtinId="9" hidden="1"/>
    <cellStyle name="Besuchter Hyperlink" xfId="12" builtinId="9" hidden="1"/>
    <cellStyle name="Besuchter Hyperlink" xfId="1930" builtinId="9" hidden="1"/>
    <cellStyle name="Besuchter Hyperlink" xfId="341" builtinId="9" hidden="1"/>
    <cellStyle name="Besuchter Hyperlink" xfId="455" builtinId="9" hidden="1"/>
    <cellStyle name="Besuchter Hyperlink" xfId="1202" builtinId="9" hidden="1"/>
    <cellStyle name="Besuchter Hyperlink" xfId="2412" builtinId="9" hidden="1"/>
    <cellStyle name="Besuchter Hyperlink" xfId="251" builtinId="9" hidden="1"/>
    <cellStyle name="Besuchter Hyperlink" xfId="2021" builtinId="9" hidden="1"/>
    <cellStyle name="Besuchter Hyperlink" xfId="156" builtinId="9" hidden="1"/>
    <cellStyle name="Besuchter Hyperlink" xfId="1270" builtinId="9" hidden="1"/>
    <cellStyle name="Besuchter Hyperlink" xfId="739" builtinId="9" hidden="1"/>
    <cellStyle name="Besuchter Hyperlink" xfId="2050" builtinId="9" hidden="1"/>
    <cellStyle name="Besuchter Hyperlink" xfId="155" builtinId="9" hidden="1"/>
    <cellStyle name="Besuchter Hyperlink" xfId="1890" builtinId="9" hidden="1"/>
    <cellStyle name="Besuchter Hyperlink" xfId="1810" builtinId="9" hidden="1"/>
    <cellStyle name="Besuchter Hyperlink" xfId="384" builtinId="9" hidden="1"/>
    <cellStyle name="Besuchter Hyperlink" xfId="1846" builtinId="9" hidden="1"/>
    <cellStyle name="Besuchter Hyperlink" xfId="1769" builtinId="9" hidden="1"/>
    <cellStyle name="Besuchter Hyperlink" xfId="2209" builtinId="9" hidden="1"/>
    <cellStyle name="Besuchter Hyperlink" xfId="507" builtinId="9" hidden="1"/>
    <cellStyle name="Besuchter Hyperlink" xfId="1095" builtinId="9" hidden="1"/>
    <cellStyle name="Besuchter Hyperlink" xfId="697" builtinId="9" hidden="1"/>
    <cellStyle name="Besuchter Hyperlink" xfId="1292" builtinId="9" hidden="1"/>
    <cellStyle name="Besuchter Hyperlink" xfId="445" builtinId="9" hidden="1"/>
    <cellStyle name="Besuchter Hyperlink" xfId="1408" builtinId="9" hidden="1"/>
    <cellStyle name="Besuchter Hyperlink" xfId="800" builtinId="9" hidden="1"/>
    <cellStyle name="Besuchter Hyperlink" xfId="1446" builtinId="9" hidden="1"/>
    <cellStyle name="Besuchter Hyperlink" xfId="2036" builtinId="9" hidden="1"/>
    <cellStyle name="Besuchter Hyperlink" xfId="131" builtinId="9" hidden="1"/>
    <cellStyle name="Besuchter Hyperlink" xfId="153" builtinId="9" hidden="1"/>
    <cellStyle name="Besuchter Hyperlink" xfId="1287" builtinId="9" hidden="1"/>
    <cellStyle name="Besuchter Hyperlink" xfId="1659" builtinId="9" hidden="1"/>
    <cellStyle name="Besuchter Hyperlink" xfId="1324" builtinId="9" hidden="1"/>
    <cellStyle name="Besuchter Hyperlink" xfId="2337" builtinId="9" hidden="1"/>
    <cellStyle name="Besuchter Hyperlink" xfId="1749" builtinId="9" hidden="1"/>
    <cellStyle name="Besuchter Hyperlink" xfId="1467" builtinId="9" hidden="1"/>
    <cellStyle name="Besuchter Hyperlink" xfId="1988" builtinId="9" hidden="1"/>
    <cellStyle name="Besuchter Hyperlink" xfId="1182" builtinId="9" hidden="1"/>
    <cellStyle name="Besuchter Hyperlink" xfId="421" builtinId="9" hidden="1"/>
    <cellStyle name="Besuchter Hyperlink" xfId="1654" builtinId="9" hidden="1"/>
    <cellStyle name="Besuchter Hyperlink" xfId="845" builtinId="9" hidden="1"/>
    <cellStyle name="Besuchter Hyperlink" xfId="2158" builtinId="9" hidden="1"/>
    <cellStyle name="Besuchter Hyperlink" xfId="971" builtinId="9" hidden="1"/>
    <cellStyle name="Besuchter Hyperlink" xfId="818" builtinId="9" hidden="1"/>
    <cellStyle name="Besuchter Hyperlink" xfId="940" builtinId="9" hidden="1"/>
    <cellStyle name="Besuchter Hyperlink" xfId="738" builtinId="9" hidden="1"/>
    <cellStyle name="Besuchter Hyperlink" xfId="1678" builtinId="9" hidden="1"/>
    <cellStyle name="Besuchter Hyperlink" xfId="1169" builtinId="9" hidden="1"/>
    <cellStyle name="Besuchter Hyperlink" xfId="1266" builtinId="9" hidden="1"/>
    <cellStyle name="Besuchter Hyperlink" xfId="284" builtinId="9" hidden="1"/>
    <cellStyle name="Besuchter Hyperlink" xfId="1006" builtinId="9" hidden="1"/>
    <cellStyle name="Besuchter Hyperlink" xfId="1790" builtinId="9" hidden="1"/>
    <cellStyle name="Besuchter Hyperlink" xfId="1140" builtinId="9" hidden="1"/>
    <cellStyle name="Besuchter Hyperlink" xfId="1628" builtinId="9" hidden="1"/>
    <cellStyle name="Besuchter Hyperlink" xfId="305" builtinId="9" hidden="1"/>
    <cellStyle name="Besuchter Hyperlink" xfId="154" builtinId="9" hidden="1"/>
    <cellStyle name="Besuchter Hyperlink" xfId="295" builtinId="9" hidden="1"/>
    <cellStyle name="Besuchter Hyperlink" xfId="1331" builtinId="9" hidden="1"/>
    <cellStyle name="Besuchter Hyperlink" xfId="173" builtinId="9" hidden="1"/>
    <cellStyle name="Besuchter Hyperlink" xfId="2269" builtinId="9" hidden="1"/>
    <cellStyle name="Besuchter Hyperlink" xfId="886" builtinId="9" hidden="1"/>
    <cellStyle name="Besuchter Hyperlink" xfId="189" builtinId="9" hidden="1"/>
    <cellStyle name="Besuchter Hyperlink" xfId="1896" builtinId="9" hidden="1"/>
    <cellStyle name="Besuchter Hyperlink" xfId="390" builtinId="9" hidden="1"/>
    <cellStyle name="Besuchter Hyperlink" xfId="809" builtinId="9" hidden="1"/>
    <cellStyle name="Besuchter Hyperlink" xfId="2380" builtinId="9" hidden="1"/>
    <cellStyle name="Besuchter Hyperlink" xfId="1191" builtinId="9" hidden="1"/>
    <cellStyle name="Besuchter Hyperlink" xfId="2289" builtinId="9" hidden="1"/>
    <cellStyle name="Besuchter Hyperlink" xfId="1449" builtinId="9" hidden="1"/>
    <cellStyle name="Besuchter Hyperlink" xfId="980" builtinId="9" hidden="1"/>
    <cellStyle name="Besuchter Hyperlink" xfId="1424" builtinId="9" hidden="1"/>
    <cellStyle name="Besuchter Hyperlink" xfId="648" builtinId="9" hidden="1"/>
    <cellStyle name="Besuchter Hyperlink" xfId="2027" builtinId="9" hidden="1"/>
    <cellStyle name="Besuchter Hyperlink" xfId="1284" builtinId="9" hidden="1"/>
    <cellStyle name="Besuchter Hyperlink" xfId="846" builtinId="9" hidden="1"/>
    <cellStyle name="Besuchter Hyperlink" xfId="1585" builtinId="9" hidden="1"/>
    <cellStyle name="Besuchter Hyperlink" xfId="2239" builtinId="9" hidden="1"/>
    <cellStyle name="Besuchter Hyperlink" xfId="2327" builtinId="9" hidden="1"/>
    <cellStyle name="Besuchter Hyperlink" xfId="2386" builtinId="9" hidden="1"/>
    <cellStyle name="Besuchter Hyperlink" xfId="1405" builtinId="9" hidden="1"/>
    <cellStyle name="Besuchter Hyperlink" xfId="1576" builtinId="9" hidden="1"/>
    <cellStyle name="Besuchter Hyperlink" xfId="94" builtinId="9" hidden="1"/>
    <cellStyle name="Besuchter Hyperlink" xfId="1943" builtinId="9" hidden="1"/>
    <cellStyle name="Besuchter Hyperlink" xfId="1275" builtinId="9" hidden="1"/>
    <cellStyle name="Besuchter Hyperlink" xfId="1366" builtinId="9" hidden="1"/>
    <cellStyle name="Besuchter Hyperlink" xfId="1722" builtinId="9" hidden="1"/>
    <cellStyle name="Besuchter Hyperlink" xfId="2268" builtinId="9" hidden="1"/>
    <cellStyle name="Besuchter Hyperlink" xfId="555" builtinId="9" hidden="1"/>
    <cellStyle name="Besuchter Hyperlink" xfId="2281" builtinId="9" hidden="1"/>
    <cellStyle name="Besuchter Hyperlink" xfId="546" builtinId="9" hidden="1"/>
    <cellStyle name="Besuchter Hyperlink" xfId="1356" builtinId="9" hidden="1"/>
    <cellStyle name="Besuchter Hyperlink" xfId="2052" builtinId="9" hidden="1"/>
    <cellStyle name="Besuchter Hyperlink" xfId="1332" builtinId="9" hidden="1"/>
    <cellStyle name="Besuchter Hyperlink" xfId="2202" builtinId="9" hidden="1"/>
    <cellStyle name="Besuchter Hyperlink" xfId="1170" builtinId="9" hidden="1"/>
    <cellStyle name="Besuchter Hyperlink" xfId="100" builtinId="9" hidden="1"/>
    <cellStyle name="Besuchter Hyperlink" xfId="469" builtinId="9" hidden="1"/>
    <cellStyle name="Besuchter Hyperlink" xfId="1593" builtinId="9" hidden="1"/>
    <cellStyle name="Besuchter Hyperlink" xfId="2196" builtinId="9" hidden="1"/>
    <cellStyle name="Besuchter Hyperlink" xfId="765" builtinId="9" hidden="1"/>
    <cellStyle name="Besuchter Hyperlink" xfId="1364" builtinId="9" hidden="1"/>
    <cellStyle name="Besuchter Hyperlink" xfId="787" builtinId="9" hidden="1"/>
    <cellStyle name="Besuchter Hyperlink" xfId="2053" builtinId="9" hidden="1"/>
    <cellStyle name="Besuchter Hyperlink" xfId="853" builtinId="9" hidden="1"/>
    <cellStyle name="Besuchter Hyperlink" xfId="1700" builtinId="9" hidden="1"/>
    <cellStyle name="Besuchter Hyperlink" xfId="2282" builtinId="9" hidden="1"/>
    <cellStyle name="Besuchter Hyperlink" xfId="906" builtinId="9" hidden="1"/>
    <cellStyle name="Besuchter Hyperlink" xfId="776" builtinId="9" hidden="1"/>
    <cellStyle name="Besuchter Hyperlink" xfId="254" builtinId="9" hidden="1"/>
    <cellStyle name="Besuchter Hyperlink" xfId="677" builtinId="9" hidden="1"/>
    <cellStyle name="Besuchter Hyperlink" xfId="1596" builtinId="9" hidden="1"/>
    <cellStyle name="Besuchter Hyperlink" xfId="435" builtinId="9" hidden="1"/>
    <cellStyle name="Besuchter Hyperlink" xfId="1548" builtinId="9" hidden="1"/>
    <cellStyle name="Besuchter Hyperlink" xfId="1631" builtinId="9" hidden="1"/>
    <cellStyle name="Besuchter Hyperlink" xfId="1244" builtinId="9" hidden="1"/>
    <cellStyle name="Besuchter Hyperlink" xfId="1617" builtinId="9" hidden="1"/>
    <cellStyle name="Besuchter Hyperlink" xfId="1793" builtinId="9" hidden="1"/>
    <cellStyle name="Besuchter Hyperlink" xfId="2275" builtinId="9" hidden="1"/>
    <cellStyle name="Besuchter Hyperlink" xfId="406" builtinId="9" hidden="1"/>
    <cellStyle name="Besuchter Hyperlink" xfId="1336" builtinId="9" hidden="1"/>
    <cellStyle name="Besuchter Hyperlink" xfId="1495" builtinId="9" hidden="1"/>
    <cellStyle name="Besuchter Hyperlink" xfId="1162" builtinId="9" hidden="1"/>
    <cellStyle name="Besuchter Hyperlink" xfId="1325" builtinId="9" hidden="1"/>
    <cellStyle name="Besuchter Hyperlink" xfId="452" builtinId="9" hidden="1"/>
    <cellStyle name="Besuchter Hyperlink" xfId="1957" builtinId="9" hidden="1"/>
    <cellStyle name="Besuchter Hyperlink" xfId="2290" builtinId="9" hidden="1"/>
    <cellStyle name="Besuchter Hyperlink" xfId="1931" builtinId="9" hidden="1"/>
    <cellStyle name="Besuchter Hyperlink" xfId="645" builtinId="9" hidden="1"/>
    <cellStyle name="Besuchter Hyperlink" xfId="1209" builtinId="9" hidden="1"/>
    <cellStyle name="Besuchter Hyperlink" xfId="331" builtinId="9" hidden="1"/>
    <cellStyle name="Besuchter Hyperlink" xfId="2279" builtinId="9" hidden="1"/>
    <cellStyle name="Besuchter Hyperlink" xfId="355" builtinId="9" hidden="1"/>
    <cellStyle name="Besuchter Hyperlink" xfId="1098" builtinId="9" hidden="1"/>
    <cellStyle name="Besuchter Hyperlink" xfId="1289" builtinId="9" hidden="1"/>
    <cellStyle name="Besuchter Hyperlink" xfId="895" builtinId="9" hidden="1"/>
    <cellStyle name="Besuchter Hyperlink" xfId="1798" builtinId="9" hidden="1"/>
    <cellStyle name="Besuchter Hyperlink" xfId="150" builtinId="9" hidden="1"/>
    <cellStyle name="Besuchter Hyperlink" xfId="1207" builtinId="9" hidden="1"/>
    <cellStyle name="Besuchter Hyperlink" xfId="85" builtinId="9" hidden="1"/>
    <cellStyle name="Besuchter Hyperlink" xfId="1561" builtinId="9" hidden="1"/>
    <cellStyle name="Besuchter Hyperlink" xfId="539" builtinId="9" hidden="1"/>
    <cellStyle name="Besuchter Hyperlink" xfId="1759" builtinId="9" hidden="1"/>
    <cellStyle name="Besuchter Hyperlink" xfId="1392" builtinId="9" hidden="1"/>
    <cellStyle name="Besuchter Hyperlink" xfId="162" builtinId="9" hidden="1"/>
    <cellStyle name="Besuchter Hyperlink" xfId="1523" builtinId="9" hidden="1"/>
    <cellStyle name="Besuchter Hyperlink" xfId="1565" builtinId="9" hidden="1"/>
    <cellStyle name="Besuchter Hyperlink" xfId="824" builtinId="9" hidden="1"/>
    <cellStyle name="Besuchter Hyperlink" xfId="1486" builtinId="9" hidden="1"/>
    <cellStyle name="Besuchter Hyperlink" xfId="865" builtinId="9" hidden="1"/>
    <cellStyle name="Besuchter Hyperlink" xfId="1840" builtinId="9" hidden="1"/>
    <cellStyle name="Besuchter Hyperlink" xfId="706" builtinId="9" hidden="1"/>
    <cellStyle name="Besuchter Hyperlink" xfId="312" builtinId="9" hidden="1"/>
    <cellStyle name="Besuchter Hyperlink" xfId="1345" builtinId="9" hidden="1"/>
    <cellStyle name="Besuchter Hyperlink" xfId="193" builtinId="9" hidden="1"/>
    <cellStyle name="Besuchter Hyperlink" xfId="743" builtinId="9" hidden="1"/>
    <cellStyle name="Besuchter Hyperlink" xfId="48" builtinId="9" hidden="1"/>
    <cellStyle name="Besuchter Hyperlink" xfId="120" builtinId="9" hidden="1"/>
    <cellStyle name="Besuchter Hyperlink" xfId="2024" builtinId="9" hidden="1"/>
    <cellStyle name="Besuchter Hyperlink" xfId="907" builtinId="9" hidden="1"/>
    <cellStyle name="Besuchter Hyperlink" xfId="585" builtinId="9" hidden="1"/>
    <cellStyle name="Besuchter Hyperlink" xfId="759" builtinId="9" hidden="1"/>
    <cellStyle name="Besuchter Hyperlink" xfId="939" builtinId="9" hidden="1"/>
    <cellStyle name="Besuchter Hyperlink" xfId="138" builtinId="9" hidden="1"/>
    <cellStyle name="Besuchter Hyperlink" xfId="1222" builtinId="9" hidden="1"/>
    <cellStyle name="Besuchter Hyperlink" xfId="481" builtinId="9" hidden="1"/>
    <cellStyle name="Besuchter Hyperlink" xfId="1375" builtinId="9" hidden="1"/>
    <cellStyle name="Besuchter Hyperlink" xfId="915" builtinId="9" hidden="1"/>
    <cellStyle name="Besuchter Hyperlink" xfId="2390" builtinId="9" hidden="1"/>
    <cellStyle name="Besuchter Hyperlink" xfId="1401" builtinId="9" hidden="1"/>
    <cellStyle name="Besuchter Hyperlink" xfId="626" builtinId="9" hidden="1"/>
    <cellStyle name="Besuchter Hyperlink" xfId="788" builtinId="9" hidden="1"/>
    <cellStyle name="Besuchter Hyperlink" xfId="1108" builtinId="9" hidden="1"/>
    <cellStyle name="Besuchter Hyperlink" xfId="1257" builtinId="9" hidden="1"/>
    <cellStyle name="Link" xfId="2349" builtinId="8"/>
    <cellStyle name="Standard" xfId="0" builtinId="0"/>
    <cellStyle name="Standard 3" xfId="1612" xr:uid="{00000000-0005-0000-0000-00009E090000}"/>
  </cellStyles>
  <dxfs count="0"/>
  <tableStyles count="0" defaultTableStyle="TableStyleMedium9" defaultPivotStyle="PivotStyleMedium4"/>
  <colors>
    <mruColors>
      <color rgb="FF006411"/>
      <color rgb="FFD8E4BC"/>
      <color rgb="FFFFFE98"/>
      <color rgb="FFFCD5B4"/>
      <color rgb="FFFFDB1E"/>
      <color rgb="FF538DD5"/>
      <color rgb="FFFFF2CC"/>
      <color rgb="FFFFFBB3"/>
      <color rgb="FF0000FF"/>
      <color rgb="FF378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gif"/><Relationship Id="rId13" Type="http://schemas.openxmlformats.org/officeDocument/2006/relationships/image" Target="../media/image14.jpeg"/><Relationship Id="rId3" Type="http://schemas.openxmlformats.org/officeDocument/2006/relationships/image" Target="../media/image4.gif"/><Relationship Id="rId7" Type="http://schemas.openxmlformats.org/officeDocument/2006/relationships/image" Target="../media/image8.tif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gif"/><Relationship Id="rId11" Type="http://schemas.openxmlformats.org/officeDocument/2006/relationships/image" Target="../media/image12.gif"/><Relationship Id="rId5" Type="http://schemas.openxmlformats.org/officeDocument/2006/relationships/image" Target="../media/image6.jpg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gif"/><Relationship Id="rId3" Type="http://schemas.openxmlformats.org/officeDocument/2006/relationships/image" Target="../media/image4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6.jpg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15.gif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1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344898</xdr:colOff>
      <xdr:row>39</xdr:row>
      <xdr:rowOff>59584</xdr:rowOff>
    </xdr:from>
    <xdr:ext cx="2333493" cy="1077643"/>
    <xdr:pic>
      <xdr:nvPicPr>
        <xdr:cNvPr id="3" name="Bild 1">
          <a:extLst>
            <a:ext uri="{FF2B5EF4-FFF2-40B4-BE49-F238E27FC236}">
              <a16:creationId xmlns:a16="http://schemas.microsoft.com/office/drawing/2014/main" id="{07491437-F165-A14F-9512-43964CF2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9807" y="8303039"/>
          <a:ext cx="2333493" cy="10776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196EB558-3A29-984F-833A-66822FC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13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D9F43D78-63CD-694C-886C-2238F32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4301" y="892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2E5E067-94A8-FB43-ADED-C53C83B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43625" y="892175"/>
          <a:ext cx="557814" cy="569450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1818AE02-1116-ED4D-BB7F-3CB930F2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144501" y="873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F0CF0550-88B5-F94C-B430-AF23F408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816" y="867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AAA29D6C-7B21-6148-B67E-8046C498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28900" y="77597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A96D5586-6229-0242-8642-3FCC4811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7597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47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8B5E1527-1DCD-8648-B8E6-95C57099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639300" y="77692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DF681930-D30B-264A-9151-8050A9D5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144500" y="77692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80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84D7B7EF-0A46-2D4E-8395-2E4FF9EE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38425" y="132651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80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31FEBB82-4569-D447-B892-1404797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143625" y="132651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80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9170CAD8-46CF-9C41-B11A-BE83F46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58250" y="132651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81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A19E7FC0-9E4B-B943-AE56-148C6B14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042526" y="14071889"/>
          <a:ext cx="606202" cy="5865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85F36C74-5378-1C43-918A-E277E0AF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80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3146CB4F-FB8F-4C4C-A1FD-FA7846C3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9401" y="1527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9E131D5-EA16-7743-8E9C-F2227BB2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4725" y="1527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5C174937-5D1E-2E4F-96BA-BFA33C2E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4176" y="15367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032B3B31-597A-CF42-BFF9-E2396E0D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7601" y="1508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38F446F0-A322-3645-ABD8-7B375456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216" y="1502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7ECED628-9D4E-CD44-B333-EA779635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4000" y="84709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40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734AD7F0-409E-A54D-9B58-8E7033C6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84709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40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6D5719AD-8A7A-1D40-BA64-E0419F9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56400" y="84804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40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4A458221-DF62-5A42-B929-0023048B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007600" y="84804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67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13BDC6D5-3E67-3E46-AC9C-6D1C8A9B8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525" y="138112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67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0DD684A4-6701-9C42-8512-81F54925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14725" y="138112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67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BD768DB1-6648-4647-A389-28AC7579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24650" y="138112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68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18A9B40C-69FC-104B-B112-A4FF966B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28671" y="13839825"/>
          <a:ext cx="606202" cy="5865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95249</xdr:colOff>
      <xdr:row>50</xdr:row>
      <xdr:rowOff>110066</xdr:rowOff>
    </xdr:from>
    <xdr:to>
      <xdr:col>11</xdr:col>
      <xdr:colOff>1110325</xdr:colOff>
      <xdr:row>60</xdr:row>
      <xdr:rowOff>135847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A7DEE7-13A9-DE44-BB55-EE54F9B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2" y="9127066"/>
          <a:ext cx="1015076" cy="180680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105834</xdr:colOff>
      <xdr:row>61</xdr:row>
      <xdr:rowOff>170192</xdr:rowOff>
    </xdr:from>
    <xdr:to>
      <xdr:col>11</xdr:col>
      <xdr:colOff>1288467</xdr:colOff>
      <xdr:row>69</xdr:row>
      <xdr:rowOff>167822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22D8E4-8349-894C-8A4E-E6C8D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3834" y="11083121"/>
          <a:ext cx="1182633" cy="13946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229554</xdr:colOff>
      <xdr:row>77</xdr:row>
      <xdr:rowOff>48153</xdr:rowOff>
    </xdr:from>
    <xdr:to>
      <xdr:col>11</xdr:col>
      <xdr:colOff>1077057</xdr:colOff>
      <xdr:row>84</xdr:row>
      <xdr:rowOff>2663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404240-5551-FF41-BAEB-1B7FC5C5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8708" y="13549230"/>
          <a:ext cx="847503" cy="1153461"/>
        </a:xfrm>
        <a:prstGeom prst="rect">
          <a:avLst/>
        </a:prstGeom>
      </xdr:spPr>
    </xdr:pic>
    <xdr:clientData/>
  </xdr:twoCellAnchor>
  <xdr:twoCellAnchor editAs="oneCell">
    <xdr:from>
      <xdr:col>11</xdr:col>
      <xdr:colOff>270172</xdr:colOff>
      <xdr:row>84</xdr:row>
      <xdr:rowOff>117232</xdr:rowOff>
    </xdr:from>
    <xdr:to>
      <xdr:col>11</xdr:col>
      <xdr:colOff>1015186</xdr:colOff>
      <xdr:row>90</xdr:row>
      <xdr:rowOff>9769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184A2C-1A8E-8843-A72C-3817D20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9326" y="14819924"/>
          <a:ext cx="745014" cy="937846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234461</xdr:colOff>
      <xdr:row>90</xdr:row>
      <xdr:rowOff>127815</xdr:rowOff>
    </xdr:from>
    <xdr:to>
      <xdr:col>11</xdr:col>
      <xdr:colOff>1045308</xdr:colOff>
      <xdr:row>98</xdr:row>
      <xdr:rowOff>75735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DAD7E9-4CE5-E446-B30C-4E354381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93615" y="15875815"/>
          <a:ext cx="810847" cy="1266765"/>
        </a:xfrm>
        <a:prstGeom prst="rect">
          <a:avLst/>
        </a:prstGeom>
      </xdr:spPr>
    </xdr:pic>
    <xdr:clientData/>
  </xdr:twoCellAnchor>
  <xdr:oneCellAnchor>
    <xdr:from>
      <xdr:col>11</xdr:col>
      <xdr:colOff>105834</xdr:colOff>
      <xdr:row>1</xdr:row>
      <xdr:rowOff>21168</xdr:rowOff>
    </xdr:from>
    <xdr:ext cx="1329176" cy="613834"/>
    <xdr:pic>
      <xdr:nvPicPr>
        <xdr:cNvPr id="9" name="Bild 1">
          <a:extLst>
            <a:ext uri="{FF2B5EF4-FFF2-40B4-BE49-F238E27FC236}">
              <a16:creationId xmlns:a16="http://schemas.microsoft.com/office/drawing/2014/main" id="{F996C9D5-9007-474A-9FE3-2C2486E6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7" y="190501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43</xdr:row>
      <xdr:rowOff>52916</xdr:rowOff>
    </xdr:from>
    <xdr:ext cx="1329176" cy="613834"/>
    <xdr:pic>
      <xdr:nvPicPr>
        <xdr:cNvPr id="10" name="Bild 1">
          <a:extLst>
            <a:ext uri="{FF2B5EF4-FFF2-40B4-BE49-F238E27FC236}">
              <a16:creationId xmlns:a16="http://schemas.microsoft.com/office/drawing/2014/main" id="{A47F1C41-2939-D442-9E39-3C1ADBCB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791633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63500</xdr:colOff>
      <xdr:row>28</xdr:row>
      <xdr:rowOff>31750</xdr:rowOff>
    </xdr:from>
    <xdr:ext cx="1329176" cy="613834"/>
    <xdr:pic>
      <xdr:nvPicPr>
        <xdr:cNvPr id="11" name="Bild 1">
          <a:extLst>
            <a:ext uri="{FF2B5EF4-FFF2-40B4-BE49-F238E27FC236}">
              <a16:creationId xmlns:a16="http://schemas.microsoft.com/office/drawing/2014/main" id="{F2B70A59-0737-EE49-87A4-634EBB06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50333" y="502708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105833</xdr:colOff>
      <xdr:row>73</xdr:row>
      <xdr:rowOff>21167</xdr:rowOff>
    </xdr:from>
    <xdr:ext cx="1329176" cy="613834"/>
    <xdr:pic>
      <xdr:nvPicPr>
        <xdr:cNvPr id="12" name="Bild 1">
          <a:extLst>
            <a:ext uri="{FF2B5EF4-FFF2-40B4-BE49-F238E27FC236}">
              <a16:creationId xmlns:a16="http://schemas.microsoft.com/office/drawing/2014/main" id="{DB790864-2DBE-2C46-9D05-0DD60FE3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6" y="13123334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101</xdr:row>
      <xdr:rowOff>42334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99F20323-D8CA-D14B-B984-DE237CA9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18785417"/>
          <a:ext cx="1329176" cy="6138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140469</xdr:colOff>
      <xdr:row>56</xdr:row>
      <xdr:rowOff>45218</xdr:rowOff>
    </xdr:from>
    <xdr:to>
      <xdr:col>12</xdr:col>
      <xdr:colOff>1174090</xdr:colOff>
      <xdr:row>64</xdr:row>
      <xdr:rowOff>156634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6DB87-63EC-3C4E-B2F2-07AB313F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386" y="12343051"/>
          <a:ext cx="1033621" cy="1499949"/>
        </a:xfrm>
        <a:prstGeom prst="rect">
          <a:avLst/>
        </a:prstGeom>
      </xdr:spPr>
    </xdr:pic>
    <xdr:clientData/>
  </xdr:twoCellAnchor>
  <xdr:oneCellAnchor>
    <xdr:from>
      <xdr:col>12</xdr:col>
      <xdr:colOff>148907</xdr:colOff>
      <xdr:row>8</xdr:row>
      <xdr:rowOff>127000</xdr:rowOff>
    </xdr:from>
    <xdr:ext cx="1131675" cy="1566333"/>
    <xdr:pic>
      <xdr:nvPicPr>
        <xdr:cNvPr id="9" name="Grafik 8">
          <a:extLst>
            <a:ext uri="{FF2B5EF4-FFF2-40B4-BE49-F238E27FC236}">
              <a16:creationId xmlns:a16="http://schemas.microsoft.com/office/drawing/2014/main" id="{DEAE5482-6220-6F45-90E6-A88A349D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6824" y="2794000"/>
          <a:ext cx="1131675" cy="1566333"/>
        </a:xfrm>
        <a:prstGeom prst="rect">
          <a:avLst/>
        </a:prstGeom>
      </xdr:spPr>
    </xdr:pic>
    <xdr:clientData/>
  </xdr:oneCellAnchor>
  <xdr:oneCellAnchor>
    <xdr:from>
      <xdr:col>12</xdr:col>
      <xdr:colOff>123419</xdr:colOff>
      <xdr:row>82</xdr:row>
      <xdr:rowOff>167409</xdr:rowOff>
    </xdr:from>
    <xdr:ext cx="1228406" cy="1822258"/>
    <xdr:pic>
      <xdr:nvPicPr>
        <xdr:cNvPr id="11" name="Grafik 10">
          <a:extLst>
            <a:ext uri="{FF2B5EF4-FFF2-40B4-BE49-F238E27FC236}">
              <a16:creationId xmlns:a16="http://schemas.microsoft.com/office/drawing/2014/main" id="{078C1957-774F-4447-A2C7-0464DBEA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1669" y="46310742"/>
          <a:ext cx="1228406" cy="1822258"/>
        </a:xfrm>
        <a:prstGeom prst="rect">
          <a:avLst/>
        </a:prstGeom>
      </xdr:spPr>
    </xdr:pic>
    <xdr:clientData/>
  </xdr:oneCellAnchor>
  <xdr:oneCellAnchor>
    <xdr:from>
      <xdr:col>12</xdr:col>
      <xdr:colOff>52917</xdr:colOff>
      <xdr:row>136</xdr:row>
      <xdr:rowOff>42333</xdr:rowOff>
    </xdr:from>
    <xdr:ext cx="1329176" cy="613834"/>
    <xdr:pic>
      <xdr:nvPicPr>
        <xdr:cNvPr id="3" name="Bild 1">
          <a:extLst>
            <a:ext uri="{FF2B5EF4-FFF2-40B4-BE49-F238E27FC236}">
              <a16:creationId xmlns:a16="http://schemas.microsoft.com/office/drawing/2014/main" id="{444ACB2F-F330-B94D-942C-569351E4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70834" y="3810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3</xdr:row>
      <xdr:rowOff>42333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F51EED4A-ABE3-FB48-ACE3-9F300868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008841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25</xdr:row>
      <xdr:rowOff>63500</xdr:rowOff>
    </xdr:from>
    <xdr:ext cx="1329176" cy="613834"/>
    <xdr:pic>
      <xdr:nvPicPr>
        <xdr:cNvPr id="14" name="Bild 1">
          <a:extLst>
            <a:ext uri="{FF2B5EF4-FFF2-40B4-BE49-F238E27FC236}">
              <a16:creationId xmlns:a16="http://schemas.microsoft.com/office/drawing/2014/main" id="{E9434091-E395-604F-8139-A8EE9F05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4586333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52</xdr:row>
      <xdr:rowOff>52916</xdr:rowOff>
    </xdr:from>
    <xdr:ext cx="1329176" cy="613834"/>
    <xdr:pic>
      <xdr:nvPicPr>
        <xdr:cNvPr id="15" name="Bild 1">
          <a:extLst>
            <a:ext uri="{FF2B5EF4-FFF2-40B4-BE49-F238E27FC236}">
              <a16:creationId xmlns:a16="http://schemas.microsoft.com/office/drawing/2014/main" id="{1E64C303-00EE-2D4A-A036-6CF9D9EB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951816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71</xdr:row>
      <xdr:rowOff>42334</xdr:rowOff>
    </xdr:from>
    <xdr:ext cx="1329176" cy="613834"/>
    <xdr:pic>
      <xdr:nvPicPr>
        <xdr:cNvPr id="16" name="Bild 1">
          <a:extLst>
            <a:ext uri="{FF2B5EF4-FFF2-40B4-BE49-F238E27FC236}">
              <a16:creationId xmlns:a16="http://schemas.microsoft.com/office/drawing/2014/main" id="{431B7070-E4E1-F441-94FC-D38AE958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4196001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96</xdr:row>
      <xdr:rowOff>63500</xdr:rowOff>
    </xdr:from>
    <xdr:ext cx="1329176" cy="613834"/>
    <xdr:pic>
      <xdr:nvPicPr>
        <xdr:cNvPr id="17" name="Bild 1">
          <a:extLst>
            <a:ext uri="{FF2B5EF4-FFF2-40B4-BE49-F238E27FC236}">
              <a16:creationId xmlns:a16="http://schemas.microsoft.com/office/drawing/2014/main" id="{A6FCCAD5-D065-8846-A162-93667991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882091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84667</xdr:colOff>
      <xdr:row>120</xdr:row>
      <xdr:rowOff>63500</xdr:rowOff>
    </xdr:from>
    <xdr:ext cx="1329176" cy="613834"/>
    <xdr:pic>
      <xdr:nvPicPr>
        <xdr:cNvPr id="18" name="Bild 1">
          <a:extLst>
            <a:ext uri="{FF2B5EF4-FFF2-40B4-BE49-F238E27FC236}">
              <a16:creationId xmlns:a16="http://schemas.microsoft.com/office/drawing/2014/main" id="{CA678DA9-10C6-D34B-9614-DAFDADE6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2584" y="537845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153</xdr:row>
      <xdr:rowOff>158750</xdr:rowOff>
    </xdr:from>
    <xdr:ext cx="1329176" cy="613834"/>
    <xdr:pic>
      <xdr:nvPicPr>
        <xdr:cNvPr id="19" name="Bild 1">
          <a:extLst>
            <a:ext uri="{FF2B5EF4-FFF2-40B4-BE49-F238E27FC236}">
              <a16:creationId xmlns:a16="http://schemas.microsoft.com/office/drawing/2014/main" id="{521C0031-78CA-814E-A7D6-97BC361A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7263917"/>
          <a:ext cx="1329176" cy="6138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54428</xdr:colOff>
      <xdr:row>1</xdr:row>
      <xdr:rowOff>0</xdr:rowOff>
    </xdr:from>
    <xdr:ext cx="1257149" cy="580571"/>
    <xdr:pic>
      <xdr:nvPicPr>
        <xdr:cNvPr id="2" name="Bild 1">
          <a:extLst>
            <a:ext uri="{FF2B5EF4-FFF2-40B4-BE49-F238E27FC236}">
              <a16:creationId xmlns:a16="http://schemas.microsoft.com/office/drawing/2014/main" id="{88E29E10-6779-B843-81F1-3726B65C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72785" y="199573"/>
          <a:ext cx="1257149" cy="5805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30480</xdr:rowOff>
    </xdr:from>
    <xdr:to>
      <xdr:col>2</xdr:col>
      <xdr:colOff>2884</xdr:colOff>
      <xdr:row>0</xdr:row>
      <xdr:rowOff>611505</xdr:rowOff>
    </xdr:to>
    <xdr:pic>
      <xdr:nvPicPr>
        <xdr:cNvPr id="2" name="Bild 1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048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0</xdr:col>
      <xdr:colOff>6020</xdr:colOff>
      <xdr:row>0</xdr:row>
      <xdr:rowOff>70368</xdr:rowOff>
    </xdr:from>
    <xdr:to>
      <xdr:col>2</xdr:col>
      <xdr:colOff>17294</xdr:colOff>
      <xdr:row>0</xdr:row>
      <xdr:rowOff>651393</xdr:rowOff>
    </xdr:to>
    <xdr:pic>
      <xdr:nvPicPr>
        <xdr:cNvPr id="3" name="Bild 2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" y="70368"/>
          <a:ext cx="140357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oneCellAnchor>
    <xdr:from>
      <xdr:col>6</xdr:col>
      <xdr:colOff>257907</xdr:colOff>
      <xdr:row>0</xdr:row>
      <xdr:rowOff>98669</xdr:rowOff>
    </xdr:from>
    <xdr:ext cx="1329176" cy="613834"/>
    <xdr:pic>
      <xdr:nvPicPr>
        <xdr:cNvPr id="4" name="Bild 1">
          <a:extLst>
            <a:ext uri="{FF2B5EF4-FFF2-40B4-BE49-F238E27FC236}">
              <a16:creationId xmlns:a16="http://schemas.microsoft.com/office/drawing/2014/main" id="{4F8FA64B-BB0E-FB4C-868E-83DF0879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984" y="98669"/>
          <a:ext cx="1329176" cy="61383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75870</xdr:colOff>
      <xdr:row>0</xdr:row>
      <xdr:rowOff>36287</xdr:rowOff>
    </xdr:from>
    <xdr:ext cx="1329176" cy="613834"/>
    <xdr:pic>
      <xdr:nvPicPr>
        <xdr:cNvPr id="2" name="Bild 1">
          <a:extLst>
            <a:ext uri="{FF2B5EF4-FFF2-40B4-BE49-F238E27FC236}">
              <a16:creationId xmlns:a16="http://schemas.microsoft.com/office/drawing/2014/main" id="{8675F7D9-59FB-444E-80DD-AAAC4DB6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70" y="36287"/>
          <a:ext cx="1329176" cy="613834"/>
        </a:xfrm>
        <a:prstGeom prst="rect">
          <a:avLst/>
        </a:prstGeom>
      </xdr:spPr>
    </xdr:pic>
    <xdr:clientData/>
  </xdr:oneCellAnchor>
  <xdr:twoCellAnchor editAs="oneCell">
    <xdr:from>
      <xdr:col>12</xdr:col>
      <xdr:colOff>662743</xdr:colOff>
      <xdr:row>11</xdr:row>
      <xdr:rowOff>0</xdr:rowOff>
    </xdr:from>
    <xdr:to>
      <xdr:col>12</xdr:col>
      <xdr:colOff>1000650</xdr:colOff>
      <xdr:row>12</xdr:row>
      <xdr:rowOff>146586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E558E70-87F5-5008-F4C0-60FBA856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87600" y="12208422"/>
          <a:ext cx="337907" cy="344343"/>
        </a:xfrm>
        <a:prstGeom prst="rect">
          <a:avLst/>
        </a:prstGeom>
      </xdr:spPr>
    </xdr:pic>
    <xdr:clientData/>
  </xdr:twoCellAnchor>
  <xdr:twoCellAnchor editAs="oneCell">
    <xdr:from>
      <xdr:col>12</xdr:col>
      <xdr:colOff>74806</xdr:colOff>
      <xdr:row>11</xdr:row>
      <xdr:rowOff>0</xdr:rowOff>
    </xdr:from>
    <xdr:to>
      <xdr:col>12</xdr:col>
      <xdr:colOff>485114</xdr:colOff>
      <xdr:row>12</xdr:row>
      <xdr:rowOff>184720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9D0CB36C-F232-504F-B646-56839CBA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99663" y="11774205"/>
          <a:ext cx="410308" cy="375220"/>
        </a:xfrm>
        <a:prstGeom prst="rect">
          <a:avLst/>
        </a:prstGeom>
      </xdr:spPr>
    </xdr:pic>
    <xdr:clientData/>
  </xdr:twoCellAnchor>
  <xdr:twoCellAnchor editAs="oneCell">
    <xdr:from>
      <xdr:col>0</xdr:col>
      <xdr:colOff>57918</xdr:colOff>
      <xdr:row>6</xdr:row>
      <xdr:rowOff>161890</xdr:rowOff>
    </xdr:from>
    <xdr:to>
      <xdr:col>0</xdr:col>
      <xdr:colOff>2254535</xdr:colOff>
      <xdr:row>10</xdr:row>
      <xdr:rowOff>96157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4F9A6708-89FB-25D4-73DC-ABE38E24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18" y="1958033"/>
          <a:ext cx="2415692" cy="696267"/>
        </a:xfrm>
        <a:prstGeom prst="rect">
          <a:avLst/>
        </a:prstGeom>
      </xdr:spPr>
    </xdr:pic>
    <xdr:clientData/>
  </xdr:twoCellAnchor>
  <xdr:twoCellAnchor editAs="oneCell">
    <xdr:from>
      <xdr:col>12</xdr:col>
      <xdr:colOff>65594</xdr:colOff>
      <xdr:row>11</xdr:row>
      <xdr:rowOff>0</xdr:rowOff>
    </xdr:from>
    <xdr:to>
      <xdr:col>12</xdr:col>
      <xdr:colOff>411959</xdr:colOff>
      <xdr:row>12</xdr:row>
      <xdr:rowOff>179685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448B2E95-B509-ED48-A580-A8087BE9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90451" y="12365055"/>
          <a:ext cx="346365" cy="370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0F8A-AAD2-A64A-8805-8A5E9F6C6CEB}">
  <sheetPr>
    <pageSetUpPr fitToPage="1"/>
  </sheetPr>
  <dimension ref="A1:AN45"/>
  <sheetViews>
    <sheetView topLeftCell="E2" zoomScale="110" zoomScaleNormal="110" zoomScalePageLayoutView="90" workbookViewId="0">
      <selection activeCell="AF40" sqref="AF40"/>
    </sheetView>
  </sheetViews>
  <sheetFormatPr baseColWidth="10" defaultColWidth="13" defaultRowHeight="13.2"/>
  <cols>
    <col min="1" max="1" width="21.33203125" customWidth="1"/>
    <col min="2" max="2" width="6.109375" customWidth="1"/>
    <col min="3" max="4" width="6" customWidth="1"/>
    <col min="5" max="29" width="6.6640625" customWidth="1"/>
    <col min="30" max="30" width="7.44140625" customWidth="1"/>
    <col min="31" max="40" width="6.6640625" customWidth="1"/>
  </cols>
  <sheetData>
    <row r="1" spans="1:40" ht="35.4">
      <c r="A1" s="375" t="s">
        <v>455</v>
      </c>
    </row>
    <row r="3" spans="1:40" ht="13.8" thickBot="1"/>
    <row r="4" spans="1:40" ht="15" customHeight="1" thickBot="1">
      <c r="A4" s="82"/>
      <c r="B4" s="150"/>
      <c r="C4" s="585">
        <v>2024</v>
      </c>
      <c r="D4" s="617"/>
      <c r="E4" s="478"/>
      <c r="F4" s="478"/>
      <c r="G4" s="478"/>
      <c r="H4" s="478"/>
      <c r="I4" s="478"/>
      <c r="J4" s="478">
        <v>2025</v>
      </c>
      <c r="K4" s="478"/>
      <c r="L4" s="478"/>
      <c r="M4" s="478"/>
      <c r="N4" s="478"/>
      <c r="O4" s="478"/>
      <c r="P4" s="479"/>
      <c r="Q4" s="722"/>
      <c r="R4" s="722"/>
      <c r="S4" s="722"/>
      <c r="T4" s="722"/>
      <c r="U4" s="722"/>
      <c r="V4" s="722">
        <v>2026</v>
      </c>
      <c r="W4" s="722"/>
      <c r="X4" s="722"/>
      <c r="Y4" s="722"/>
      <c r="Z4" s="722"/>
      <c r="AA4" s="722"/>
      <c r="AB4" s="723"/>
      <c r="AC4" s="701"/>
      <c r="AD4" s="701"/>
      <c r="AE4" s="701"/>
      <c r="AF4" s="701"/>
      <c r="AG4" s="701"/>
      <c r="AH4" s="701">
        <v>2027</v>
      </c>
      <c r="AI4" s="701"/>
      <c r="AJ4" s="701"/>
      <c r="AK4" s="701"/>
      <c r="AL4" s="701"/>
      <c r="AM4" s="701"/>
      <c r="AN4" s="702"/>
    </row>
    <row r="5" spans="1:40" ht="30" customHeight="1" thickBot="1">
      <c r="A5" s="82"/>
      <c r="B5" s="151" t="s">
        <v>0</v>
      </c>
      <c r="C5" s="90">
        <v>11</v>
      </c>
      <c r="D5" s="91">
        <v>12</v>
      </c>
      <c r="E5" s="92">
        <v>1</v>
      </c>
      <c r="F5" s="90">
        <v>2</v>
      </c>
      <c r="G5" s="90">
        <v>3</v>
      </c>
      <c r="H5" s="553">
        <v>4</v>
      </c>
      <c r="I5" s="90">
        <v>5</v>
      </c>
      <c r="J5" s="90">
        <v>6</v>
      </c>
      <c r="K5" s="90">
        <v>7</v>
      </c>
      <c r="L5" s="90">
        <v>8</v>
      </c>
      <c r="M5" s="90">
        <v>9</v>
      </c>
      <c r="N5" s="553">
        <v>10</v>
      </c>
      <c r="O5" s="90">
        <v>11</v>
      </c>
      <c r="P5" s="91">
        <v>12</v>
      </c>
      <c r="Q5" s="92">
        <v>1</v>
      </c>
      <c r="R5" s="90">
        <v>2</v>
      </c>
      <c r="S5" s="90">
        <v>3</v>
      </c>
      <c r="T5" s="553">
        <v>4</v>
      </c>
      <c r="U5" s="90">
        <v>5</v>
      </c>
      <c r="V5" s="90">
        <v>6</v>
      </c>
      <c r="W5" s="90">
        <v>7</v>
      </c>
      <c r="X5" s="90">
        <v>8</v>
      </c>
      <c r="Y5" s="90">
        <v>9</v>
      </c>
      <c r="Z5" s="553">
        <v>10</v>
      </c>
      <c r="AA5" s="90">
        <v>11</v>
      </c>
      <c r="AB5" s="91">
        <v>12</v>
      </c>
      <c r="AC5" s="92">
        <v>1</v>
      </c>
      <c r="AD5" s="90">
        <v>2</v>
      </c>
      <c r="AE5" s="90">
        <v>3</v>
      </c>
      <c r="AF5" s="553">
        <v>4</v>
      </c>
      <c r="AG5" s="90">
        <v>5</v>
      </c>
      <c r="AH5" s="90">
        <v>6</v>
      </c>
      <c r="AI5" s="90">
        <v>7</v>
      </c>
      <c r="AJ5" s="90">
        <v>8</v>
      </c>
      <c r="AK5" s="90">
        <v>9</v>
      </c>
      <c r="AL5" s="553">
        <v>10</v>
      </c>
      <c r="AM5" s="90">
        <v>11</v>
      </c>
      <c r="AN5" s="91">
        <v>12</v>
      </c>
    </row>
    <row r="6" spans="1:40" ht="20.100000000000001" customHeight="1">
      <c r="A6" s="88" t="s">
        <v>1</v>
      </c>
      <c r="B6" s="89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1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1"/>
    </row>
    <row r="7" spans="1:40" ht="15" customHeight="1">
      <c r="A7" s="4"/>
      <c r="B7" s="372"/>
      <c r="C7" s="124"/>
      <c r="D7" s="127"/>
      <c r="E7" s="556"/>
      <c r="F7" s="124"/>
      <c r="G7" s="124"/>
      <c r="H7" s="124"/>
      <c r="I7" s="124"/>
      <c r="J7" s="124"/>
      <c r="K7" s="124"/>
      <c r="L7" s="359" t="s">
        <v>2</v>
      </c>
      <c r="M7" s="124"/>
      <c r="N7" s="126"/>
      <c r="O7" s="124"/>
      <c r="P7" s="127"/>
      <c r="Q7" s="556"/>
      <c r="R7" s="124"/>
      <c r="S7" s="124"/>
      <c r="T7" s="124"/>
      <c r="U7" s="124"/>
      <c r="V7" s="124"/>
      <c r="W7" s="124"/>
      <c r="X7" s="359" t="s">
        <v>3</v>
      </c>
      <c r="Y7" s="124"/>
      <c r="Z7" s="126"/>
      <c r="AA7" s="124"/>
      <c r="AB7" s="127"/>
      <c r="AC7" s="556"/>
      <c r="AD7" s="124"/>
      <c r="AE7" s="124"/>
      <c r="AF7" s="124"/>
      <c r="AG7" s="124"/>
      <c r="AH7" s="124"/>
      <c r="AI7" s="124"/>
      <c r="AJ7" s="359" t="s">
        <v>4</v>
      </c>
      <c r="AK7" s="124"/>
      <c r="AL7" s="126"/>
      <c r="AM7" s="124"/>
      <c r="AN7" s="127"/>
    </row>
    <row r="8" spans="1:40" ht="15" customHeight="1">
      <c r="A8" s="78" t="s">
        <v>5</v>
      </c>
      <c r="B8" s="371" t="s">
        <v>6</v>
      </c>
      <c r="C8" s="125"/>
      <c r="D8" s="128"/>
      <c r="E8" s="77"/>
      <c r="F8" s="125"/>
      <c r="G8" s="125"/>
      <c r="H8" s="125"/>
      <c r="I8" s="125"/>
      <c r="J8" s="125"/>
      <c r="K8" s="125"/>
      <c r="L8" s="625" t="s">
        <v>7</v>
      </c>
      <c r="M8" s="626"/>
      <c r="N8" s="627"/>
      <c r="O8" s="125"/>
      <c r="P8" s="128"/>
      <c r="Q8" s="77"/>
      <c r="R8" s="125"/>
      <c r="S8" s="125"/>
      <c r="T8" s="125"/>
      <c r="U8" s="125"/>
      <c r="V8" s="125"/>
      <c r="W8" s="125"/>
      <c r="X8" s="902" t="s">
        <v>7</v>
      </c>
      <c r="Y8" s="903"/>
      <c r="Z8" s="904"/>
      <c r="AA8" s="125"/>
      <c r="AB8" s="128"/>
      <c r="AC8" s="77"/>
      <c r="AD8" s="123"/>
      <c r="AE8" s="125"/>
      <c r="AF8" s="125"/>
      <c r="AG8" s="125"/>
      <c r="AH8" s="125"/>
      <c r="AI8" s="125"/>
      <c r="AJ8" s="710" t="s">
        <v>7</v>
      </c>
      <c r="AK8" s="711"/>
      <c r="AL8" s="712"/>
      <c r="AM8" s="125"/>
      <c r="AN8" s="128"/>
    </row>
    <row r="9" spans="1:40" ht="15" customHeight="1">
      <c r="A9" s="356"/>
      <c r="B9" s="596"/>
      <c r="C9" s="357" t="s">
        <v>8</v>
      </c>
      <c r="D9" s="133"/>
      <c r="E9" s="557"/>
      <c r="F9" s="558"/>
      <c r="G9" s="558"/>
      <c r="H9" s="558"/>
      <c r="I9" s="558"/>
      <c r="J9" s="558"/>
      <c r="K9" s="558"/>
      <c r="L9" s="558"/>
      <c r="M9" s="558"/>
      <c r="N9" s="558"/>
      <c r="O9" s="357" t="s">
        <v>9</v>
      </c>
      <c r="P9" s="624"/>
      <c r="Q9" s="557"/>
      <c r="R9" s="558"/>
      <c r="S9" s="558"/>
      <c r="T9" s="558"/>
      <c r="U9" s="558"/>
      <c r="V9" s="558"/>
      <c r="W9" s="558"/>
      <c r="X9" s="706"/>
      <c r="Y9" s="706"/>
      <c r="Z9" s="706"/>
      <c r="AA9" s="357" t="s">
        <v>10</v>
      </c>
      <c r="AB9" s="624"/>
      <c r="AC9" s="557"/>
      <c r="AD9" s="558"/>
      <c r="AE9" s="558"/>
      <c r="AF9" s="558"/>
      <c r="AG9" s="558"/>
      <c r="AH9" s="558"/>
      <c r="AI9" s="558"/>
      <c r="AJ9" s="706"/>
      <c r="AK9" s="706"/>
      <c r="AL9" s="706"/>
      <c r="AM9" s="357" t="s">
        <v>11</v>
      </c>
      <c r="AN9" s="624"/>
    </row>
    <row r="10" spans="1:40" ht="15" customHeight="1">
      <c r="A10" s="358" t="s">
        <v>12</v>
      </c>
      <c r="B10" s="370" t="s">
        <v>13</v>
      </c>
      <c r="C10" s="594" t="s">
        <v>14</v>
      </c>
      <c r="D10" s="591"/>
      <c r="E10" s="560"/>
      <c r="F10" s="561"/>
      <c r="G10" s="561"/>
      <c r="H10" s="561"/>
      <c r="I10" s="561"/>
      <c r="J10" s="561"/>
      <c r="K10" s="561"/>
      <c r="L10" s="561"/>
      <c r="M10" s="561"/>
      <c r="N10" s="561"/>
      <c r="O10" s="625" t="s">
        <v>14</v>
      </c>
      <c r="P10" s="627"/>
      <c r="Q10" s="560"/>
      <c r="R10" s="561"/>
      <c r="S10" s="561"/>
      <c r="T10" s="561"/>
      <c r="U10" s="561"/>
      <c r="V10" s="561"/>
      <c r="W10" s="561"/>
      <c r="X10" s="561"/>
      <c r="Y10" s="561"/>
      <c r="Z10" s="561"/>
      <c r="AA10" s="902" t="s">
        <v>14</v>
      </c>
      <c r="AB10" s="904"/>
      <c r="AC10" s="560"/>
      <c r="AD10" s="561"/>
      <c r="AE10" s="561"/>
      <c r="AF10" s="561"/>
      <c r="AG10" s="561"/>
      <c r="AH10" s="561"/>
      <c r="AI10" s="561"/>
      <c r="AJ10" s="561"/>
      <c r="AK10" s="561"/>
      <c r="AL10" s="561"/>
      <c r="AM10" s="710" t="s">
        <v>14</v>
      </c>
      <c r="AN10" s="713"/>
    </row>
    <row r="11" spans="1:40" ht="15" customHeight="1">
      <c r="A11" s="4"/>
      <c r="B11" s="318"/>
      <c r="C11" s="124"/>
      <c r="D11" s="127"/>
      <c r="E11" s="556"/>
      <c r="F11" s="359" t="s">
        <v>15</v>
      </c>
      <c r="G11" s="124"/>
      <c r="H11" s="126"/>
      <c r="I11" s="124"/>
      <c r="J11" s="124"/>
      <c r="K11" s="124"/>
      <c r="L11" s="124"/>
      <c r="M11" s="124"/>
      <c r="N11" s="124"/>
      <c r="O11" s="124"/>
      <c r="P11" s="127"/>
      <c r="Q11" s="124"/>
      <c r="R11" s="359" t="s">
        <v>16</v>
      </c>
      <c r="S11" s="124"/>
      <c r="T11" s="124"/>
      <c r="U11" s="126"/>
      <c r="V11" s="124"/>
      <c r="W11" s="124"/>
      <c r="X11" s="124"/>
      <c r="Y11" s="124"/>
      <c r="Z11" s="124"/>
      <c r="AA11" s="123"/>
      <c r="AB11" s="707"/>
      <c r="AC11" s="124"/>
      <c r="AD11" s="359" t="s">
        <v>17</v>
      </c>
      <c r="AE11" s="124"/>
      <c r="AF11" s="124"/>
      <c r="AG11" s="126"/>
      <c r="AH11" s="124"/>
      <c r="AI11" s="124"/>
      <c r="AJ11" s="124"/>
      <c r="AK11" s="124"/>
      <c r="AL11" s="124"/>
      <c r="AM11" s="123"/>
      <c r="AN11" s="707"/>
    </row>
    <row r="12" spans="1:40" ht="15" customHeight="1">
      <c r="A12" s="77" t="s">
        <v>18</v>
      </c>
      <c r="B12" s="371" t="s">
        <v>19</v>
      </c>
      <c r="C12" s="125"/>
      <c r="D12" s="128"/>
      <c r="E12" s="77"/>
      <c r="F12" s="594" t="s">
        <v>20</v>
      </c>
      <c r="G12" s="593"/>
      <c r="H12" s="623"/>
      <c r="I12" s="125"/>
      <c r="J12" s="125"/>
      <c r="K12" s="125"/>
      <c r="L12" s="125"/>
      <c r="M12" s="125"/>
      <c r="N12" s="125"/>
      <c r="O12" s="125"/>
      <c r="P12" s="128"/>
      <c r="Q12" s="125"/>
      <c r="R12" s="625" t="s">
        <v>20</v>
      </c>
      <c r="S12" s="626"/>
      <c r="T12" s="833"/>
      <c r="U12" s="668"/>
      <c r="V12" s="125"/>
      <c r="W12" s="125"/>
      <c r="X12" s="125"/>
      <c r="Y12" s="125"/>
      <c r="Z12" s="125"/>
      <c r="AA12" s="125"/>
      <c r="AB12" s="128"/>
      <c r="AC12" s="125"/>
      <c r="AD12" s="724" t="s">
        <v>20</v>
      </c>
      <c r="AE12" s="725"/>
      <c r="AF12" s="834"/>
      <c r="AG12" s="726"/>
      <c r="AH12" s="125"/>
      <c r="AI12" s="125"/>
      <c r="AJ12" s="125"/>
      <c r="AK12" s="125"/>
      <c r="AL12" s="125"/>
      <c r="AM12" s="125"/>
      <c r="AN12" s="128"/>
    </row>
    <row r="13" spans="1:40" ht="15" customHeight="1">
      <c r="A13" s="356"/>
      <c r="B13" s="596"/>
      <c r="C13" s="123" t="s">
        <v>21</v>
      </c>
      <c r="D13" s="127"/>
      <c r="E13" s="669"/>
      <c r="F13" s="558"/>
      <c r="G13" s="558"/>
      <c r="H13" s="558"/>
      <c r="I13" s="558"/>
      <c r="J13" s="558"/>
      <c r="K13" s="558"/>
      <c r="L13" s="558"/>
      <c r="M13" s="558"/>
      <c r="N13" s="360" t="s">
        <v>22</v>
      </c>
      <c r="O13" s="123"/>
      <c r="P13" s="127"/>
      <c r="Q13" s="670"/>
      <c r="R13" s="558"/>
      <c r="S13" s="558"/>
      <c r="T13" s="558"/>
      <c r="U13" s="558"/>
      <c r="V13" s="558"/>
      <c r="W13" s="558"/>
      <c r="X13" s="558"/>
      <c r="Y13" s="558"/>
      <c r="Z13" s="360" t="s">
        <v>23</v>
      </c>
      <c r="AA13" s="123"/>
      <c r="AB13" s="127"/>
      <c r="AC13" s="708"/>
      <c r="AD13" s="706"/>
      <c r="AE13" s="706"/>
      <c r="AF13" s="706"/>
      <c r="AG13" s="558"/>
      <c r="AH13" s="558"/>
      <c r="AI13" s="558"/>
      <c r="AJ13" s="558"/>
      <c r="AK13" s="558"/>
      <c r="AL13" s="360" t="s">
        <v>24</v>
      </c>
      <c r="AM13" s="123"/>
      <c r="AN13" s="127"/>
    </row>
    <row r="14" spans="1:40" ht="15" customHeight="1">
      <c r="A14" s="358" t="s">
        <v>25</v>
      </c>
      <c r="B14" s="370" t="s">
        <v>26</v>
      </c>
      <c r="C14" s="593" t="s">
        <v>27</v>
      </c>
      <c r="D14" s="592"/>
      <c r="E14" s="591" t="s">
        <v>28</v>
      </c>
      <c r="F14" s="561"/>
      <c r="G14" s="561"/>
      <c r="H14" s="561"/>
      <c r="I14" s="561"/>
      <c r="J14" s="561"/>
      <c r="K14" s="561"/>
      <c r="L14" s="561"/>
      <c r="M14" s="561"/>
      <c r="N14" s="625" t="s">
        <v>29</v>
      </c>
      <c r="O14" s="626"/>
      <c r="P14" s="628"/>
      <c r="Q14" s="627"/>
      <c r="R14" s="561"/>
      <c r="S14" s="561"/>
      <c r="T14" s="561"/>
      <c r="U14" s="561"/>
      <c r="V14" s="561"/>
      <c r="W14" s="561"/>
      <c r="X14" s="561"/>
      <c r="Y14" s="561"/>
      <c r="Z14" s="941" t="s">
        <v>29</v>
      </c>
      <c r="AA14" s="942"/>
      <c r="AB14" s="939"/>
      <c r="AC14" s="940"/>
      <c r="AD14" s="561"/>
      <c r="AE14" s="561"/>
      <c r="AF14" s="561"/>
      <c r="AG14" s="561"/>
      <c r="AH14" s="561"/>
      <c r="AI14" s="561"/>
      <c r="AJ14" s="561"/>
      <c r="AK14" s="561"/>
      <c r="AL14" s="710" t="s">
        <v>29</v>
      </c>
      <c r="AM14" s="711"/>
      <c r="AN14" s="714"/>
    </row>
    <row r="15" spans="1:40" ht="15" customHeight="1">
      <c r="A15" s="4"/>
      <c r="B15" s="318"/>
      <c r="C15" s="124"/>
      <c r="D15" s="127"/>
      <c r="E15" s="563"/>
      <c r="F15" s="124"/>
      <c r="G15" s="124"/>
      <c r="H15" s="124"/>
      <c r="I15" s="359" t="s">
        <v>30</v>
      </c>
      <c r="J15" s="126"/>
      <c r="K15" s="124"/>
      <c r="L15" s="124"/>
      <c r="M15" s="124"/>
      <c r="N15" s="124"/>
      <c r="O15" s="124"/>
      <c r="P15" s="127"/>
      <c r="Q15" s="563"/>
      <c r="R15" s="124"/>
      <c r="S15" s="124"/>
      <c r="T15" s="124"/>
      <c r="U15" s="359" t="s">
        <v>31</v>
      </c>
      <c r="V15" s="126"/>
      <c r="W15" s="124"/>
      <c r="X15" s="124"/>
      <c r="Y15" s="124"/>
      <c r="Z15" s="123"/>
      <c r="AA15" s="123"/>
      <c r="AB15" s="707"/>
      <c r="AC15" s="709"/>
      <c r="AD15" s="124"/>
      <c r="AE15" s="124"/>
      <c r="AF15" s="124"/>
      <c r="AG15" s="359" t="s">
        <v>32</v>
      </c>
      <c r="AH15" s="126"/>
      <c r="AI15" s="124"/>
      <c r="AJ15" s="124"/>
      <c r="AK15" s="124"/>
      <c r="AL15" s="123"/>
      <c r="AM15" s="123"/>
      <c r="AN15" s="707"/>
    </row>
    <row r="16" spans="1:40" ht="15" customHeight="1" thickTop="1" thickBot="1">
      <c r="A16" s="78" t="s">
        <v>33</v>
      </c>
      <c r="B16" s="371" t="s">
        <v>34</v>
      </c>
      <c r="C16" s="125"/>
      <c r="D16" s="128"/>
      <c r="E16" s="564"/>
      <c r="F16" s="125"/>
      <c r="G16" s="125"/>
      <c r="H16" s="125"/>
      <c r="I16" s="594" t="s">
        <v>35</v>
      </c>
      <c r="J16" s="623"/>
      <c r="K16" s="125"/>
      <c r="L16" s="125"/>
      <c r="M16" s="125"/>
      <c r="N16" s="125"/>
      <c r="O16" s="125"/>
      <c r="P16" s="128"/>
      <c r="Q16" s="564"/>
      <c r="R16" s="125"/>
      <c r="S16" s="125"/>
      <c r="T16" s="125"/>
      <c r="U16" s="625" t="s">
        <v>35</v>
      </c>
      <c r="V16" s="668"/>
      <c r="W16" s="125"/>
      <c r="X16" s="125"/>
      <c r="Y16" s="125"/>
      <c r="Z16" s="125"/>
      <c r="AA16" s="125"/>
      <c r="AB16" s="128"/>
      <c r="AC16" s="564"/>
      <c r="AD16" s="125"/>
      <c r="AE16" s="125"/>
      <c r="AF16" s="125"/>
      <c r="AG16" s="724" t="s">
        <v>35</v>
      </c>
      <c r="AH16" s="726"/>
      <c r="AI16" s="125"/>
      <c r="AJ16" s="125"/>
      <c r="AK16" s="125"/>
      <c r="AL16" s="125"/>
      <c r="AM16" s="125"/>
      <c r="AN16" s="128"/>
    </row>
    <row r="17" spans="1:40" ht="15" customHeight="1" thickTop="1" thickBot="1">
      <c r="A17" s="79"/>
      <c r="B17" s="361"/>
      <c r="C17" s="99"/>
      <c r="D17" s="100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0"/>
    </row>
    <row r="18" spans="1:40" ht="20.100000000000001" customHeight="1">
      <c r="A18" s="83" t="s">
        <v>36</v>
      </c>
      <c r="B18" s="362"/>
      <c r="C18" s="109"/>
      <c r="D18" s="110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954"/>
    </row>
    <row r="19" spans="1:40" ht="15" customHeight="1">
      <c r="A19" s="104"/>
      <c r="B19" s="372"/>
      <c r="C19" s="685" t="s">
        <v>37</v>
      </c>
      <c r="D19" s="590"/>
      <c r="G19" s="133"/>
      <c r="H19" s="133"/>
      <c r="I19" s="133"/>
      <c r="J19" s="133"/>
      <c r="K19" s="133"/>
      <c r="L19" s="133"/>
      <c r="M19" s="642" t="s">
        <v>38</v>
      </c>
      <c r="N19" s="858"/>
      <c r="O19" s="552"/>
      <c r="P19" s="860"/>
      <c r="S19" s="133"/>
      <c r="T19" s="133"/>
      <c r="U19" s="133"/>
      <c r="V19" s="133"/>
      <c r="W19" s="133"/>
      <c r="X19" s="133"/>
      <c r="Y19" s="642" t="s">
        <v>39</v>
      </c>
      <c r="Z19" s="858"/>
      <c r="AA19" s="552"/>
      <c r="AB19" s="860"/>
      <c r="AE19" s="133"/>
      <c r="AF19" s="133"/>
      <c r="AG19" s="133"/>
      <c r="AH19" s="133"/>
      <c r="AI19" s="133"/>
      <c r="AJ19" s="133"/>
      <c r="AK19" s="642" t="s">
        <v>40</v>
      </c>
      <c r="AL19" s="858"/>
      <c r="AM19" s="552"/>
      <c r="AN19" s="955"/>
    </row>
    <row r="20" spans="1:40" ht="15" customHeight="1">
      <c r="A20" s="589" t="s">
        <v>41</v>
      </c>
      <c r="B20" s="371" t="s">
        <v>42</v>
      </c>
      <c r="C20" s="700" t="s">
        <v>43</v>
      </c>
      <c r="D20" s="586"/>
      <c r="G20" s="102"/>
      <c r="H20" s="102"/>
      <c r="I20" s="102"/>
      <c r="J20" s="102"/>
      <c r="K20" s="102"/>
      <c r="L20" s="102"/>
      <c r="M20" s="643" t="s">
        <v>44</v>
      </c>
      <c r="N20" s="836"/>
      <c r="O20" s="644"/>
      <c r="P20" s="651"/>
      <c r="Q20" t="s">
        <v>45</v>
      </c>
      <c r="S20" s="102"/>
      <c r="T20" s="102"/>
      <c r="U20" s="102"/>
      <c r="V20" s="102"/>
      <c r="W20" s="102"/>
      <c r="X20" s="102"/>
      <c r="Y20" s="643" t="s">
        <v>44</v>
      </c>
      <c r="Z20" s="836"/>
      <c r="AA20" s="644"/>
      <c r="AB20" s="651"/>
      <c r="AE20" s="102"/>
      <c r="AF20" s="102"/>
      <c r="AG20" s="102"/>
      <c r="AH20" s="102"/>
      <c r="AI20" s="102"/>
      <c r="AJ20" s="102"/>
      <c r="AK20" s="688" t="s">
        <v>44</v>
      </c>
      <c r="AL20" s="688"/>
      <c r="AM20" s="687"/>
      <c r="AN20" s="956"/>
    </row>
    <row r="21" spans="1:40" ht="15" customHeight="1">
      <c r="A21" s="76"/>
      <c r="B21" s="597"/>
      <c r="C21" s="97"/>
      <c r="D21" s="703" t="s">
        <v>46</v>
      </c>
      <c r="E21" s="704"/>
      <c r="F21" s="378"/>
      <c r="G21" s="97"/>
      <c r="H21" s="97"/>
      <c r="I21" s="97"/>
      <c r="J21" s="97"/>
      <c r="K21" s="97"/>
      <c r="L21" s="97"/>
      <c r="M21" s="588"/>
      <c r="N21" s="588"/>
      <c r="O21" s="588"/>
      <c r="P21" s="650" t="s">
        <v>47</v>
      </c>
      <c r="Q21" s="858"/>
      <c r="R21" s="551"/>
      <c r="S21" s="97"/>
      <c r="T21" s="97"/>
      <c r="U21" s="97"/>
      <c r="V21" s="97"/>
      <c r="W21" s="97"/>
      <c r="X21" s="97"/>
      <c r="Y21" s="588"/>
      <c r="Z21" s="588"/>
      <c r="AA21" s="588"/>
      <c r="AB21" s="672" t="s">
        <v>48</v>
      </c>
      <c r="AC21" s="685"/>
      <c r="AD21" s="378"/>
      <c r="AE21" s="97"/>
      <c r="AF21" s="97"/>
      <c r="AG21" s="97"/>
      <c r="AH21" s="97"/>
      <c r="AI21" s="97"/>
      <c r="AJ21" s="97"/>
      <c r="AK21" s="588"/>
      <c r="AL21" s="588"/>
      <c r="AM21" s="588"/>
      <c r="AN21" s="957" t="s">
        <v>49</v>
      </c>
    </row>
    <row r="22" spans="1:40" ht="15" customHeight="1">
      <c r="A22" s="587" t="s">
        <v>50</v>
      </c>
      <c r="B22" s="370" t="s">
        <v>51</v>
      </c>
      <c r="C22" s="98"/>
      <c r="D22" s="643" t="s">
        <v>52</v>
      </c>
      <c r="E22" s="661"/>
      <c r="F22" s="645"/>
      <c r="G22" s="98" t="s">
        <v>53</v>
      </c>
      <c r="H22" s="98"/>
      <c r="I22" s="98"/>
      <c r="J22" s="98"/>
      <c r="K22" s="98"/>
      <c r="L22" s="98"/>
      <c r="M22" s="98"/>
      <c r="N22" s="98"/>
      <c r="O22" s="98"/>
      <c r="P22" s="643" t="s">
        <v>52</v>
      </c>
      <c r="Q22" s="859"/>
      <c r="R22" s="651"/>
      <c r="S22" s="98"/>
      <c r="T22" s="98"/>
      <c r="U22" s="98"/>
      <c r="V22" s="98"/>
      <c r="W22" s="98"/>
      <c r="X22" s="98"/>
      <c r="Y22" s="98"/>
      <c r="Z22" s="98"/>
      <c r="AA22" s="98"/>
      <c r="AB22" s="643" t="s">
        <v>54</v>
      </c>
      <c r="AC22" s="644"/>
      <c r="AD22" s="644"/>
      <c r="AE22" s="645"/>
      <c r="AF22" s="98"/>
      <c r="AG22" s="98"/>
      <c r="AH22" s="98"/>
      <c r="AI22" s="98"/>
      <c r="AJ22" s="98"/>
      <c r="AK22" s="98"/>
      <c r="AL22" s="98"/>
      <c r="AM22" s="98"/>
      <c r="AN22" s="958" t="s">
        <v>52</v>
      </c>
    </row>
    <row r="23" spans="1:40" ht="15" customHeight="1">
      <c r="A23" s="104"/>
      <c r="B23" s="372"/>
      <c r="D23" s="5"/>
      <c r="E23" s="642" t="s">
        <v>55</v>
      </c>
      <c r="F23" s="552"/>
      <c r="G23" s="551"/>
      <c r="P23" s="5"/>
      <c r="Q23" s="861" t="s">
        <v>56</v>
      </c>
      <c r="R23" s="862"/>
      <c r="S23" s="551"/>
      <c r="AB23" s="5"/>
      <c r="AC23" s="953" t="s">
        <v>57</v>
      </c>
      <c r="AD23" s="858"/>
      <c r="AE23" s="551"/>
      <c r="AN23" s="5"/>
    </row>
    <row r="24" spans="1:40" ht="15" customHeight="1">
      <c r="A24" s="78" t="s">
        <v>58</v>
      </c>
      <c r="B24" s="371" t="s">
        <v>59</v>
      </c>
      <c r="E24" s="643" t="s">
        <v>60</v>
      </c>
      <c r="F24" s="644"/>
      <c r="G24" s="651"/>
      <c r="H24" t="s">
        <v>61</v>
      </c>
      <c r="Q24" s="643" t="s">
        <v>62</v>
      </c>
      <c r="R24" s="836"/>
      <c r="S24" s="651"/>
      <c r="AC24" s="643" t="s">
        <v>62</v>
      </c>
      <c r="AD24" s="836"/>
      <c r="AE24" s="651"/>
      <c r="AN24" s="5"/>
    </row>
    <row r="25" spans="1:40" ht="15" customHeight="1">
      <c r="A25" s="76"/>
      <c r="B25" s="597"/>
      <c r="C25" s="97"/>
      <c r="D25" s="559"/>
      <c r="E25" s="565"/>
      <c r="F25" s="558"/>
      <c r="G25" s="672" t="s">
        <v>63</v>
      </c>
      <c r="H25" s="377"/>
      <c r="I25" s="377"/>
      <c r="J25" s="378"/>
      <c r="K25" s="97"/>
      <c r="L25" s="97"/>
      <c r="M25" s="97"/>
      <c r="N25" s="97"/>
      <c r="O25" s="97"/>
      <c r="P25" s="559"/>
      <c r="Q25" s="863"/>
      <c r="R25" s="706"/>
      <c r="S25" s="650" t="s">
        <v>64</v>
      </c>
      <c r="T25" s="686"/>
      <c r="U25" s="552"/>
      <c r="V25" s="551"/>
      <c r="W25" s="97"/>
      <c r="X25" s="97"/>
      <c r="Y25" s="97"/>
      <c r="Z25" s="97"/>
      <c r="AA25" s="97"/>
      <c r="AB25" s="559"/>
      <c r="AC25" s="863"/>
      <c r="AD25" s="706"/>
      <c r="AE25" s="650" t="s">
        <v>65</v>
      </c>
      <c r="AF25" s="686"/>
      <c r="AG25" s="552"/>
      <c r="AH25" s="551"/>
      <c r="AI25" s="97"/>
      <c r="AJ25" s="97"/>
      <c r="AK25" s="97"/>
      <c r="AL25" s="97"/>
      <c r="AM25" s="97"/>
      <c r="AN25" s="559"/>
    </row>
    <row r="26" spans="1:40" ht="15" customHeight="1">
      <c r="A26" s="587" t="s">
        <v>66</v>
      </c>
      <c r="B26" s="370" t="s">
        <v>67</v>
      </c>
      <c r="C26" s="98"/>
      <c r="D26" s="562"/>
      <c r="E26" s="566"/>
      <c r="F26" s="561"/>
      <c r="G26" s="643" t="s">
        <v>62</v>
      </c>
      <c r="H26" s="644"/>
      <c r="I26" s="661"/>
      <c r="J26" s="645"/>
      <c r="K26" s="98" t="s">
        <v>68</v>
      </c>
      <c r="L26" s="98"/>
      <c r="M26" s="98"/>
      <c r="N26" s="98"/>
      <c r="O26" s="98"/>
      <c r="P26" s="562"/>
      <c r="Q26" s="566"/>
      <c r="R26" s="561"/>
      <c r="S26" s="643" t="s">
        <v>62</v>
      </c>
      <c r="T26" s="644"/>
      <c r="U26" s="644"/>
      <c r="V26" s="645"/>
      <c r="W26" s="98"/>
      <c r="X26" s="98"/>
      <c r="Y26" s="98"/>
      <c r="Z26" s="98"/>
      <c r="AA26" s="98"/>
      <c r="AB26" s="562"/>
      <c r="AC26" s="566"/>
      <c r="AD26" s="561"/>
      <c r="AE26" s="688" t="s">
        <v>62</v>
      </c>
      <c r="AF26" s="687"/>
      <c r="AG26" s="687"/>
      <c r="AH26" s="952"/>
      <c r="AI26" s="98"/>
      <c r="AJ26" s="98"/>
      <c r="AK26" s="98"/>
      <c r="AL26" s="98"/>
      <c r="AM26" s="98"/>
      <c r="AN26" s="562"/>
    </row>
    <row r="27" spans="1:40" ht="15" customHeight="1">
      <c r="A27" s="104"/>
      <c r="B27" s="372"/>
      <c r="D27" s="5"/>
      <c r="G27" s="642" t="s">
        <v>69</v>
      </c>
      <c r="H27" s="835"/>
      <c r="I27" s="551"/>
      <c r="P27" s="5"/>
      <c r="S27" s="650" t="s">
        <v>70</v>
      </c>
      <c r="U27" s="650"/>
      <c r="V27" s="857"/>
      <c r="W27" s="551"/>
      <c r="AB27" s="5"/>
      <c r="AE27" s="650" t="s">
        <v>71</v>
      </c>
      <c r="AG27" s="862"/>
      <c r="AH27" s="857"/>
      <c r="AI27" s="551"/>
      <c r="AN27" s="5"/>
    </row>
    <row r="28" spans="1:40" ht="15" customHeight="1">
      <c r="A28" s="78" t="s">
        <v>72</v>
      </c>
      <c r="B28" s="371" t="s">
        <v>73</v>
      </c>
      <c r="D28" s="5"/>
      <c r="G28" s="643" t="s">
        <v>52</v>
      </c>
      <c r="H28" s="836"/>
      <c r="I28" s="651"/>
      <c r="J28" t="s">
        <v>74</v>
      </c>
      <c r="P28" s="5"/>
      <c r="S28" s="643" t="s">
        <v>52</v>
      </c>
      <c r="T28" s="661"/>
      <c r="U28" s="661"/>
      <c r="V28" s="661"/>
      <c r="W28" s="645"/>
      <c r="AB28" s="5"/>
      <c r="AE28" s="688" t="s">
        <v>52</v>
      </c>
      <c r="AF28" s="688"/>
      <c r="AG28" s="687"/>
      <c r="AH28" s="687"/>
      <c r="AI28" s="952"/>
      <c r="AN28" s="5"/>
    </row>
    <row r="29" spans="1:40" ht="15" customHeight="1">
      <c r="A29" s="76"/>
      <c r="B29" s="597"/>
      <c r="C29" s="97"/>
      <c r="D29" s="559"/>
      <c r="E29" s="565"/>
      <c r="F29" s="558"/>
      <c r="G29" s="97"/>
      <c r="H29" s="588"/>
      <c r="I29" s="588"/>
      <c r="J29" s="703" t="s">
        <v>75</v>
      </c>
      <c r="K29" s="378"/>
      <c r="L29" s="97"/>
      <c r="M29" s="97"/>
      <c r="N29" s="97"/>
      <c r="O29" s="97"/>
      <c r="P29" s="559"/>
      <c r="Q29" s="565"/>
      <c r="R29" s="558"/>
      <c r="S29" s="97"/>
      <c r="T29" s="97"/>
      <c r="U29" s="588"/>
      <c r="V29" s="650" t="s">
        <v>76</v>
      </c>
      <c r="W29" s="864"/>
      <c r="X29" s="97"/>
      <c r="Y29" s="97"/>
      <c r="Z29" s="97"/>
      <c r="AA29" s="97"/>
      <c r="AB29" s="559"/>
      <c r="AC29" s="565"/>
      <c r="AD29" s="558"/>
      <c r="AE29" s="588"/>
      <c r="AF29" s="588"/>
      <c r="AG29" s="588"/>
      <c r="AH29" s="650" t="s">
        <v>77</v>
      </c>
      <c r="AI29" s="864"/>
      <c r="AJ29" s="97"/>
      <c r="AK29" s="97"/>
      <c r="AL29" s="97"/>
      <c r="AM29" s="97"/>
      <c r="AN29" s="559"/>
    </row>
    <row r="30" spans="1:40" ht="15" customHeight="1" thickTop="1" thickBot="1">
      <c r="A30" s="587" t="s">
        <v>78</v>
      </c>
      <c r="B30" s="370" t="s">
        <v>79</v>
      </c>
      <c r="C30" s="98"/>
      <c r="D30" s="562"/>
      <c r="E30" s="566"/>
      <c r="F30" s="561"/>
      <c r="G30" s="98"/>
      <c r="H30" s="98"/>
      <c r="I30" s="98"/>
      <c r="J30" s="643" t="s">
        <v>80</v>
      </c>
      <c r="K30" s="662"/>
      <c r="L30" s="98" t="s">
        <v>81</v>
      </c>
      <c r="M30" s="98"/>
      <c r="N30" s="98"/>
      <c r="O30" s="98"/>
      <c r="P30" s="562"/>
      <c r="Q30" s="566"/>
      <c r="R30" s="561"/>
      <c r="S30" s="98"/>
      <c r="T30" s="98"/>
      <c r="U30" s="98"/>
      <c r="V30" s="643" t="s">
        <v>80</v>
      </c>
      <c r="W30" s="662"/>
      <c r="X30" s="98"/>
      <c r="Y30" s="98"/>
      <c r="Z30" s="98"/>
      <c r="AA30" s="98"/>
      <c r="AB30" s="562"/>
      <c r="AC30" s="566"/>
      <c r="AD30" s="561"/>
      <c r="AE30" s="98"/>
      <c r="AF30" s="98"/>
      <c r="AG30" s="98"/>
      <c r="AH30" s="688" t="s">
        <v>80</v>
      </c>
      <c r="AI30" s="688"/>
      <c r="AJ30" s="98"/>
      <c r="AK30" s="98"/>
      <c r="AL30" s="98"/>
      <c r="AM30" s="98"/>
      <c r="AN30" s="562"/>
    </row>
    <row r="31" spans="1:40" ht="15" customHeight="1" thickTop="1" thickBot="1">
      <c r="A31" s="104"/>
      <c r="B31" s="372"/>
      <c r="D31" s="5"/>
      <c r="G31" s="133"/>
      <c r="H31" s="133"/>
      <c r="I31" s="133"/>
      <c r="J31" s="133"/>
      <c r="K31" s="133"/>
      <c r="L31" s="133"/>
      <c r="M31" s="642" t="s">
        <v>82</v>
      </c>
      <c r="N31" s="552"/>
      <c r="O31" s="551"/>
      <c r="P31" s="837"/>
      <c r="S31" s="133"/>
      <c r="T31" s="133"/>
      <c r="Y31" s="642" t="s">
        <v>83</v>
      </c>
      <c r="Z31" s="552"/>
      <c r="AA31" s="551"/>
      <c r="AB31" s="5"/>
      <c r="AE31" s="133"/>
      <c r="AF31" s="133"/>
      <c r="AJ31" s="642" t="s">
        <v>84</v>
      </c>
      <c r="AK31" s="552"/>
      <c r="AL31" s="551"/>
      <c r="AN31" s="5"/>
    </row>
    <row r="32" spans="1:40" ht="15" customHeight="1" thickTop="1" thickBot="1">
      <c r="A32" s="78" t="s">
        <v>85</v>
      </c>
      <c r="B32" s="371" t="s">
        <v>86</v>
      </c>
      <c r="C32" s="102"/>
      <c r="D32" s="131"/>
      <c r="E32" s="102"/>
      <c r="F32" s="102"/>
      <c r="G32" s="102"/>
      <c r="H32" s="102"/>
      <c r="I32" s="102"/>
      <c r="J32" s="102"/>
      <c r="K32" s="102"/>
      <c r="M32" s="643" t="s">
        <v>62</v>
      </c>
      <c r="N32" s="644"/>
      <c r="O32" s="651"/>
      <c r="P32" s="131" t="s">
        <v>87</v>
      </c>
      <c r="Q32" s="102"/>
      <c r="R32" s="102"/>
      <c r="S32" s="102"/>
      <c r="T32" s="102"/>
      <c r="U32" s="102"/>
      <c r="V32" s="102"/>
      <c r="W32" s="102"/>
      <c r="X32" s="102"/>
      <c r="Y32" s="688" t="s">
        <v>62</v>
      </c>
      <c r="Z32" s="687"/>
      <c r="AA32" s="687"/>
      <c r="AB32" s="5"/>
      <c r="AC32" s="102"/>
      <c r="AD32" s="102"/>
      <c r="AE32" s="102"/>
      <c r="AF32" s="102"/>
      <c r="AG32" s="102"/>
      <c r="AH32" s="102"/>
      <c r="AI32" s="102"/>
      <c r="AJ32" s="688" t="s">
        <v>62</v>
      </c>
      <c r="AK32" s="687"/>
      <c r="AL32" s="687"/>
      <c r="AN32" s="5"/>
    </row>
    <row r="33" spans="1:40" ht="15" customHeight="1">
      <c r="A33" s="76"/>
      <c r="B33" s="597"/>
      <c r="C33" s="97"/>
      <c r="D33" s="559"/>
      <c r="E33" s="565"/>
      <c r="F33" s="558"/>
      <c r="G33" s="97"/>
      <c r="H33" s="97"/>
      <c r="I33" s="97"/>
      <c r="J33" s="97"/>
      <c r="K33" s="97"/>
      <c r="L33" s="838" t="s">
        <v>88</v>
      </c>
      <c r="M33" s="588"/>
      <c r="N33" s="650" t="s">
        <v>88</v>
      </c>
      <c r="O33" s="551"/>
      <c r="P33" s="559"/>
      <c r="Q33" s="565"/>
      <c r="R33" s="558"/>
      <c r="S33" s="97"/>
      <c r="T33" s="97"/>
      <c r="U33" s="97"/>
      <c r="V33" s="97"/>
      <c r="W33" s="97"/>
      <c r="X33" s="705" t="s">
        <v>89</v>
      </c>
      <c r="Y33" s="588"/>
      <c r="Z33" s="650" t="s">
        <v>89</v>
      </c>
      <c r="AA33" s="864"/>
      <c r="AB33" s="559"/>
      <c r="AC33" s="565"/>
      <c r="AD33" s="558"/>
      <c r="AE33" s="97"/>
      <c r="AF33" s="97"/>
      <c r="AG33" s="97"/>
      <c r="AH33" s="97"/>
      <c r="AI33" s="97"/>
      <c r="AJ33" s="705" t="s">
        <v>90</v>
      </c>
      <c r="AK33" s="588"/>
      <c r="AL33" s="650" t="s">
        <v>90</v>
      </c>
      <c r="AM33" s="551"/>
      <c r="AN33" s="559"/>
    </row>
    <row r="34" spans="1:40" ht="15" customHeight="1">
      <c r="A34" s="358" t="s">
        <v>91</v>
      </c>
      <c r="B34" s="370" t="s">
        <v>92</v>
      </c>
      <c r="C34" s="98"/>
      <c r="D34" s="562"/>
      <c r="E34" s="566"/>
      <c r="F34" s="561"/>
      <c r="G34" s="98"/>
      <c r="H34" s="98"/>
      <c r="I34" s="98"/>
      <c r="J34" s="98"/>
      <c r="K34" s="98"/>
      <c r="L34" s="839" t="s">
        <v>93</v>
      </c>
      <c r="M34" s="98"/>
      <c r="N34" s="643" t="s">
        <v>80</v>
      </c>
      <c r="O34" s="651"/>
      <c r="P34" s="562" t="s">
        <v>94</v>
      </c>
      <c r="Q34" s="566"/>
      <c r="R34" s="561"/>
      <c r="S34" s="98"/>
      <c r="T34" s="98"/>
      <c r="U34" s="98"/>
      <c r="V34" s="98"/>
      <c r="W34" s="98"/>
      <c r="X34" s="839" t="s">
        <v>93</v>
      </c>
      <c r="Y34" s="98"/>
      <c r="Z34" s="643" t="s">
        <v>80</v>
      </c>
      <c r="AA34" s="662"/>
      <c r="AB34" s="562"/>
      <c r="AC34" s="566"/>
      <c r="AD34" s="561"/>
      <c r="AE34" s="98"/>
      <c r="AF34" s="98"/>
      <c r="AG34" s="98"/>
      <c r="AH34" s="98"/>
      <c r="AI34" s="98"/>
      <c r="AJ34" s="688" t="s">
        <v>93</v>
      </c>
      <c r="AK34" s="98"/>
      <c r="AL34" s="688" t="s">
        <v>80</v>
      </c>
      <c r="AM34" s="687"/>
      <c r="AN34" s="562"/>
    </row>
    <row r="35" spans="1:40" ht="15" customHeight="1">
      <c r="A35" s="111"/>
      <c r="B35" s="132"/>
      <c r="C35" s="84"/>
      <c r="D35" s="8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5"/>
    </row>
    <row r="36" spans="1:40" ht="30" customHeight="1">
      <c r="A36" s="86"/>
      <c r="B36" s="93" t="s">
        <v>0</v>
      </c>
      <c r="C36" s="90">
        <v>11</v>
      </c>
      <c r="D36" s="91">
        <v>12</v>
      </c>
      <c r="E36" s="92">
        <v>1</v>
      </c>
      <c r="F36" s="90">
        <v>2</v>
      </c>
      <c r="G36" s="90">
        <v>3</v>
      </c>
      <c r="H36" s="553">
        <v>4</v>
      </c>
      <c r="I36" s="90">
        <v>5</v>
      </c>
      <c r="J36" s="90">
        <v>6</v>
      </c>
      <c r="K36" s="90">
        <v>7</v>
      </c>
      <c r="L36" s="90">
        <v>8</v>
      </c>
      <c r="M36" s="90">
        <v>9</v>
      </c>
      <c r="N36" s="553">
        <v>10</v>
      </c>
      <c r="O36" s="90">
        <v>11</v>
      </c>
      <c r="P36" s="91">
        <v>12</v>
      </c>
      <c r="Q36" s="92">
        <v>1</v>
      </c>
      <c r="R36" s="90">
        <v>2</v>
      </c>
      <c r="S36" s="90">
        <v>3</v>
      </c>
      <c r="T36" s="553">
        <v>4</v>
      </c>
      <c r="U36" s="90">
        <v>5</v>
      </c>
      <c r="V36" s="90">
        <v>6</v>
      </c>
      <c r="W36" s="90">
        <v>7</v>
      </c>
      <c r="X36" s="90">
        <v>8</v>
      </c>
      <c r="Y36" s="90">
        <v>9</v>
      </c>
      <c r="Z36" s="553">
        <v>10</v>
      </c>
      <c r="AA36" s="90">
        <v>11</v>
      </c>
      <c r="AB36" s="91">
        <v>12</v>
      </c>
      <c r="AC36" s="92">
        <v>1</v>
      </c>
      <c r="AD36" s="90">
        <v>2</v>
      </c>
      <c r="AE36" s="90">
        <v>3</v>
      </c>
      <c r="AF36" s="553">
        <v>4</v>
      </c>
      <c r="AG36" s="90">
        <v>5</v>
      </c>
      <c r="AH36" s="90">
        <v>6</v>
      </c>
      <c r="AI36" s="90">
        <v>7</v>
      </c>
      <c r="AJ36" s="90">
        <v>8</v>
      </c>
      <c r="AK36" s="90">
        <v>9</v>
      </c>
      <c r="AL36" s="553">
        <v>10</v>
      </c>
      <c r="AM36" s="90">
        <v>11</v>
      </c>
      <c r="AN36" s="91">
        <v>12</v>
      </c>
    </row>
    <row r="37" spans="1:40">
      <c r="A37" s="87"/>
      <c r="B37" s="94"/>
      <c r="C37" s="585">
        <v>2024</v>
      </c>
      <c r="D37" s="617"/>
      <c r="E37" s="478"/>
      <c r="F37" s="478"/>
      <c r="G37" s="478"/>
      <c r="H37" s="478"/>
      <c r="I37" s="478"/>
      <c r="J37" s="478">
        <v>2025</v>
      </c>
      <c r="K37" s="478"/>
      <c r="L37" s="478"/>
      <c r="M37" s="478"/>
      <c r="N37" s="478"/>
      <c r="O37" s="478"/>
      <c r="P37" s="479"/>
      <c r="Q37" s="722"/>
      <c r="R37" s="722"/>
      <c r="S37" s="722"/>
      <c r="T37" s="722"/>
      <c r="U37" s="722"/>
      <c r="V37" s="722">
        <v>2026</v>
      </c>
      <c r="W37" s="722"/>
      <c r="X37" s="722"/>
      <c r="Y37" s="722"/>
      <c r="Z37" s="722"/>
      <c r="AA37" s="722"/>
      <c r="AB37" s="723"/>
      <c r="AC37" s="701"/>
      <c r="AD37" s="701"/>
      <c r="AE37" s="701"/>
      <c r="AF37" s="701"/>
      <c r="AG37" s="701"/>
      <c r="AH37" s="701">
        <v>2027</v>
      </c>
      <c r="AI37" s="701"/>
      <c r="AJ37" s="701"/>
      <c r="AK37" s="701"/>
      <c r="AL37" s="701"/>
      <c r="AM37" s="701"/>
      <c r="AN37" s="702"/>
    </row>
    <row r="39" spans="1:40">
      <c r="F39" s="555" t="s">
        <v>39</v>
      </c>
      <c r="G39" t="s">
        <v>95</v>
      </c>
      <c r="L39" s="554"/>
      <c r="M39" s="45" t="s">
        <v>96</v>
      </c>
      <c r="Q39" s="640" t="s">
        <v>62</v>
      </c>
      <c r="R39" t="s">
        <v>97</v>
      </c>
      <c r="AC39" t="s">
        <v>456</v>
      </c>
      <c r="AF39">
        <v>120.5</v>
      </c>
    </row>
    <row r="40" spans="1:40" ht="13.8" thickBot="1">
      <c r="F40" s="525"/>
    </row>
    <row r="41" spans="1:40" ht="14.4" thickTop="1" thickBot="1">
      <c r="F41" s="75" t="s">
        <v>3</v>
      </c>
      <c r="G41" t="s">
        <v>98</v>
      </c>
      <c r="Q41" s="641" t="s">
        <v>62</v>
      </c>
      <c r="R41" t="s">
        <v>99</v>
      </c>
    </row>
    <row r="42" spans="1:40" ht="14.4" thickTop="1" thickBot="1"/>
    <row r="43" spans="1:40" ht="15.6">
      <c r="F43" s="363" t="s">
        <v>100</v>
      </c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5"/>
      <c r="W43" s="365"/>
      <c r="X43" s="365"/>
      <c r="Y43" s="366"/>
    </row>
    <row r="44" spans="1:40" ht="15">
      <c r="F44" s="367" t="s">
        <v>101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84"/>
      <c r="W44" s="84"/>
      <c r="X44" s="84"/>
      <c r="Y44" s="85"/>
    </row>
    <row r="45" spans="1:40" ht="15.6" thickBot="1">
      <c r="F45" s="393" t="s">
        <v>102</v>
      </c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95"/>
      <c r="W45" s="95"/>
      <c r="X45" s="95"/>
      <c r="Y45" s="96"/>
    </row>
  </sheetData>
  <pageMargins left="0.25" right="0.25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724D-54BA-1A41-A921-34D3F1F5F1CB}">
  <sheetPr>
    <pageSetUpPr fitToPage="1"/>
  </sheetPr>
  <dimension ref="A1:AG138"/>
  <sheetViews>
    <sheetView tabSelected="1" topLeftCell="B1" zoomScale="90" zoomScaleNormal="90" zoomScaleSheetLayoutView="75" workbookViewId="0">
      <selection activeCell="D2" sqref="D2"/>
    </sheetView>
  </sheetViews>
  <sheetFormatPr baseColWidth="10" defaultColWidth="11.44140625" defaultRowHeight="13.2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8671875" customWidth="1"/>
    <col min="37" max="37" width="1.6640625" customWidth="1"/>
  </cols>
  <sheetData>
    <row r="1" spans="1:33" ht="43.35" customHeight="1">
      <c r="A1" s="104"/>
      <c r="B1" s="104"/>
      <c r="C1" s="133"/>
      <c r="D1" s="136" t="s">
        <v>454</v>
      </c>
      <c r="E1" s="133"/>
      <c r="F1" s="133"/>
      <c r="G1" s="133"/>
      <c r="H1" s="137"/>
      <c r="I1" s="133"/>
      <c r="J1" s="133"/>
      <c r="K1" s="133"/>
      <c r="L1" s="523" t="s">
        <v>103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4.6">
      <c r="A2" s="140"/>
      <c r="B2" s="153"/>
      <c r="C2" s="154"/>
      <c r="D2" s="155" t="s">
        <v>1</v>
      </c>
      <c r="E2" s="154"/>
      <c r="F2" s="154"/>
      <c r="G2" s="154"/>
      <c r="H2" s="156" t="s">
        <v>104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105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106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8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8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3.8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107</v>
      </c>
      <c r="E9" s="5"/>
      <c r="F9" s="152"/>
      <c r="G9" s="4"/>
      <c r="H9" s="65" t="s">
        <v>107</v>
      </c>
      <c r="I9" s="5"/>
      <c r="J9" s="152"/>
      <c r="K9" s="4"/>
      <c r="L9" s="65" t="s">
        <v>107</v>
      </c>
      <c r="M9" s="5"/>
      <c r="N9" s="152"/>
      <c r="O9" s="4"/>
      <c r="P9" s="65" t="s">
        <v>107</v>
      </c>
      <c r="Q9" s="5"/>
      <c r="R9" s="152"/>
      <c r="S9" s="4"/>
      <c r="T9" s="65" t="s">
        <v>107</v>
      </c>
      <c r="U9" s="5"/>
      <c r="V9" s="166"/>
    </row>
    <row r="10" spans="1:33" s="74" customFormat="1" ht="12.75" customHeight="1">
      <c r="A10" s="106"/>
      <c r="B10" s="190"/>
      <c r="C10" s="67"/>
      <c r="D10" s="508">
        <v>1600</v>
      </c>
      <c r="E10" s="509"/>
      <c r="F10" s="510"/>
      <c r="G10" s="511"/>
      <c r="H10" s="508">
        <v>1400</v>
      </c>
      <c r="I10" s="66"/>
      <c r="J10" s="184"/>
      <c r="K10" s="67"/>
      <c r="L10" s="508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" customHeight="1">
      <c r="A11" s="107"/>
      <c r="B11" s="164"/>
      <c r="C11" s="4"/>
      <c r="D11" s="114">
        <v>8.5</v>
      </c>
      <c r="E11" s="42"/>
      <c r="F11" s="185"/>
      <c r="G11" s="43"/>
      <c r="H11" s="46">
        <f>H38/8</f>
        <v>5</v>
      </c>
      <c r="I11" s="42"/>
      <c r="J11" s="185"/>
      <c r="K11" s="43"/>
      <c r="L11" s="547">
        <f>L38/8</f>
        <v>10.5</v>
      </c>
      <c r="M11" s="42"/>
      <c r="N11" s="185"/>
      <c r="O11" s="43"/>
      <c r="P11" s="46">
        <f>P38/8</f>
        <v>13</v>
      </c>
      <c r="Q11" s="42"/>
      <c r="R11" s="185"/>
      <c r="S11" s="43"/>
      <c r="T11" s="46">
        <f>T38/8</f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3"/>
      <c r="M12" s="5"/>
      <c r="N12" s="152"/>
      <c r="O12" s="4"/>
      <c r="P12"/>
      <c r="Q12" s="5"/>
      <c r="R12" s="152"/>
      <c r="S12" s="4"/>
      <c r="U12" s="5"/>
      <c r="V12" s="166"/>
    </row>
    <row r="13" spans="1:33" ht="12.9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2" t="s">
        <v>108</v>
      </c>
      <c r="M13" s="5"/>
      <c r="N13" s="152"/>
      <c r="O13" s="4"/>
      <c r="P13" s="512" t="s">
        <v>109</v>
      </c>
      <c r="Q13" s="5"/>
      <c r="R13" s="152"/>
      <c r="S13" s="4"/>
      <c r="T13" s="2"/>
      <c r="U13" s="5"/>
      <c r="V13" s="166"/>
    </row>
    <row r="14" spans="1:33" ht="14.1" customHeight="1">
      <c r="A14" s="107"/>
      <c r="B14" s="164"/>
      <c r="C14" s="4"/>
      <c r="D14" s="2"/>
      <c r="E14" s="5"/>
      <c r="F14" s="152"/>
      <c r="G14" s="4"/>
      <c r="H14" s="584"/>
      <c r="I14" s="5"/>
      <c r="J14" s="152"/>
      <c r="K14" s="4"/>
      <c r="L14" s="513">
        <v>300</v>
      </c>
      <c r="M14" s="5"/>
      <c r="N14" s="152"/>
      <c r="O14" s="4"/>
      <c r="P14" s="513">
        <v>850</v>
      </c>
      <c r="Q14" s="5"/>
      <c r="R14" s="152"/>
      <c r="S14" s="4"/>
      <c r="T14" s="2"/>
      <c r="U14" s="5"/>
      <c r="V14" s="166"/>
    </row>
    <row r="15" spans="1:33" ht="12.75" customHeight="1">
      <c r="A15" s="107"/>
      <c r="B15" s="164"/>
      <c r="C15" s="4"/>
      <c r="E15" s="5"/>
      <c r="F15" s="152"/>
      <c r="G15" s="4"/>
      <c r="I15" s="5"/>
      <c r="J15" s="152"/>
      <c r="K15" s="4"/>
      <c r="L15" s="514">
        <v>8</v>
      </c>
      <c r="M15" s="5"/>
      <c r="N15" s="152"/>
      <c r="O15" s="4"/>
      <c r="P15" s="514">
        <v>16</v>
      </c>
      <c r="Q15" s="5"/>
      <c r="R15" s="152"/>
      <c r="S15" s="4"/>
      <c r="U15" s="5"/>
      <c r="V15" s="166"/>
    </row>
    <row r="16" spans="1:33" ht="15">
      <c r="A16" s="107"/>
      <c r="B16" s="164"/>
      <c r="C16" s="4"/>
      <c r="D16" s="2"/>
      <c r="E16" s="5"/>
      <c r="F16" s="152"/>
      <c r="G16" s="4"/>
      <c r="H16" s="2"/>
      <c r="I16" s="5"/>
      <c r="J16" s="152"/>
      <c r="K16" s="4"/>
      <c r="L16" s="548"/>
      <c r="M16" s="5"/>
      <c r="N16" s="152"/>
      <c r="O16" s="4"/>
      <c r="P16" s="548"/>
      <c r="Q16" s="5"/>
      <c r="R16" s="152"/>
      <c r="S16" s="4"/>
      <c r="U16" s="5"/>
      <c r="V16" s="166"/>
      <c r="AG16" s="249"/>
    </row>
    <row r="17" spans="1:29" ht="6" customHeight="1">
      <c r="A17" s="107"/>
      <c r="B17" s="164"/>
      <c r="C17" s="4"/>
      <c r="D17" s="7"/>
      <c r="E17" s="5"/>
      <c r="F17" s="152"/>
      <c r="G17" s="4"/>
      <c r="I17" s="5"/>
      <c r="J17" s="152"/>
      <c r="K17" s="4"/>
      <c r="L17" s="549"/>
      <c r="M17" s="5"/>
      <c r="N17" s="152"/>
      <c r="O17" s="4"/>
      <c r="P17"/>
      <c r="Q17" s="5"/>
      <c r="R17" s="152"/>
      <c r="S17" s="4"/>
      <c r="U17" s="5"/>
      <c r="V17" s="166"/>
    </row>
    <row r="18" spans="1:29" ht="15">
      <c r="A18" s="107"/>
      <c r="B18" s="164"/>
      <c r="C18" s="4"/>
      <c r="D18" s="47" t="s">
        <v>110</v>
      </c>
      <c r="E18" s="5"/>
      <c r="F18" s="152"/>
      <c r="G18" s="4"/>
      <c r="I18" s="5"/>
      <c r="J18" s="152"/>
      <c r="K18" s="4"/>
      <c r="L18" s="512" t="s">
        <v>111</v>
      </c>
      <c r="M18" s="5"/>
      <c r="N18" s="152"/>
      <c r="O18" s="4"/>
      <c r="P18" s="512" t="s">
        <v>112</v>
      </c>
      <c r="Q18" s="5"/>
      <c r="R18" s="152"/>
      <c r="S18" s="4"/>
      <c r="T18" s="47" t="s">
        <v>113</v>
      </c>
      <c r="U18" s="5"/>
      <c r="V18" s="166"/>
    </row>
    <row r="19" spans="1:29" ht="15">
      <c r="A19" s="107"/>
      <c r="B19" s="164"/>
      <c r="C19" s="4"/>
      <c r="D19" s="513">
        <v>100</v>
      </c>
      <c r="E19" s="5"/>
      <c r="F19" s="152"/>
      <c r="G19" s="4"/>
      <c r="I19" s="5"/>
      <c r="J19" s="152"/>
      <c r="K19" s="4"/>
      <c r="L19" s="513">
        <v>600</v>
      </c>
      <c r="M19" s="5"/>
      <c r="N19" s="152"/>
      <c r="O19" s="4"/>
      <c r="P19" s="513">
        <v>700</v>
      </c>
      <c r="Q19" s="5"/>
      <c r="R19" s="152"/>
      <c r="S19" s="4"/>
      <c r="T19" s="48">
        <v>500</v>
      </c>
      <c r="U19" s="5"/>
      <c r="V19" s="166"/>
    </row>
    <row r="20" spans="1:29">
      <c r="A20" s="107"/>
      <c r="B20" s="164"/>
      <c r="C20" s="4"/>
      <c r="D20" s="514">
        <v>4</v>
      </c>
      <c r="E20" s="5"/>
      <c r="F20" s="152"/>
      <c r="G20" s="4"/>
      <c r="I20" s="5"/>
      <c r="J20" s="152"/>
      <c r="K20" s="4"/>
      <c r="L20" s="521">
        <v>20</v>
      </c>
      <c r="M20" s="5"/>
      <c r="N20" s="152"/>
      <c r="O20" s="4"/>
      <c r="P20" s="521">
        <v>16</v>
      </c>
      <c r="Q20" s="5"/>
      <c r="R20" s="152"/>
      <c r="S20" s="4"/>
      <c r="T20" s="113">
        <v>16</v>
      </c>
      <c r="U20" s="5"/>
      <c r="V20" s="166"/>
    </row>
    <row r="21" spans="1:29">
      <c r="A21" s="107"/>
      <c r="B21" s="164"/>
      <c r="C21" s="4"/>
      <c r="D21" s="515"/>
      <c r="E21" s="5"/>
      <c r="F21" s="152"/>
      <c r="G21" s="4"/>
      <c r="I21" s="5"/>
      <c r="J21" s="152"/>
      <c r="K21" s="4"/>
      <c r="L21" s="143"/>
      <c r="M21" s="5"/>
      <c r="N21" s="152"/>
      <c r="O21" s="4"/>
      <c r="P21" s="143"/>
      <c r="Q21" s="5"/>
      <c r="R21" s="152"/>
      <c r="S21" s="4"/>
      <c r="T21" s="143"/>
      <c r="U21" s="5"/>
      <c r="V21" s="166"/>
    </row>
    <row r="22" spans="1:29" ht="6" customHeight="1">
      <c r="A22" s="107"/>
      <c r="B22" s="164"/>
      <c r="C22" s="4"/>
      <c r="D22" s="303"/>
      <c r="E22" s="5"/>
      <c r="F22" s="152"/>
      <c r="G22" s="4"/>
      <c r="I22" s="5"/>
      <c r="J22" s="152"/>
      <c r="K22" s="4"/>
      <c r="L22" s="1"/>
      <c r="M22" s="5"/>
      <c r="N22" s="152"/>
      <c r="O22" s="4"/>
      <c r="P22"/>
      <c r="Q22" s="5"/>
      <c r="R22" s="152"/>
      <c r="S22" s="4"/>
      <c r="U22" s="5"/>
      <c r="V22" s="166"/>
    </row>
    <row r="23" spans="1:29" s="2" customFormat="1" ht="15">
      <c r="A23" s="23"/>
      <c r="B23" s="160"/>
      <c r="C23" s="18"/>
      <c r="D23" s="512" t="s">
        <v>114</v>
      </c>
      <c r="E23" s="19"/>
      <c r="F23" s="161"/>
      <c r="G23" s="18"/>
      <c r="I23" s="19"/>
      <c r="J23" s="161"/>
      <c r="K23" s="18"/>
      <c r="L23" s="47" t="s">
        <v>115</v>
      </c>
      <c r="M23" s="19"/>
      <c r="N23" s="161"/>
      <c r="O23" s="18"/>
      <c r="P23" s="47" t="s">
        <v>116</v>
      </c>
      <c r="Q23" s="19"/>
      <c r="R23" s="161"/>
      <c r="S23" s="18"/>
      <c r="T23" s="47" t="s">
        <v>117</v>
      </c>
      <c r="U23" s="19"/>
      <c r="V23" s="163"/>
      <c r="AC23" s="3"/>
    </row>
    <row r="24" spans="1:29" s="2" customFormat="1" ht="15">
      <c r="A24" s="23"/>
      <c r="B24" s="160"/>
      <c r="C24" s="18"/>
      <c r="D24" s="513">
        <v>350</v>
      </c>
      <c r="E24" s="19"/>
      <c r="F24" s="161"/>
      <c r="G24" s="18"/>
      <c r="H24"/>
      <c r="I24" s="19"/>
      <c r="J24" s="161"/>
      <c r="K24" s="18"/>
      <c r="L24" s="48">
        <v>400</v>
      </c>
      <c r="M24" s="19"/>
      <c r="N24" s="161"/>
      <c r="O24" s="18"/>
      <c r="P24" s="48">
        <v>800</v>
      </c>
      <c r="Q24" s="19"/>
      <c r="R24" s="161"/>
      <c r="S24" s="18"/>
      <c r="T24" s="48">
        <v>500</v>
      </c>
      <c r="U24" s="19"/>
      <c r="V24" s="163"/>
      <c r="AC24" s="3"/>
    </row>
    <row r="25" spans="1:29" s="2" customFormat="1" ht="15">
      <c r="A25" s="23"/>
      <c r="B25" s="160"/>
      <c r="C25" s="18"/>
      <c r="D25" s="514">
        <v>8</v>
      </c>
      <c r="E25" s="19"/>
      <c r="F25" s="161"/>
      <c r="G25" s="18"/>
      <c r="I25" s="19"/>
      <c r="J25" s="161"/>
      <c r="K25" s="18"/>
      <c r="L25" s="113">
        <v>16</v>
      </c>
      <c r="M25" s="19"/>
      <c r="N25" s="161"/>
      <c r="O25" s="18"/>
      <c r="P25" s="113">
        <v>24</v>
      </c>
      <c r="Q25" s="19"/>
      <c r="R25" s="161"/>
      <c r="S25" s="18"/>
      <c r="T25" s="113">
        <v>16</v>
      </c>
      <c r="U25" s="19"/>
      <c r="V25" s="163"/>
      <c r="AC25" s="3"/>
    </row>
    <row r="26" spans="1:29" s="2" customFormat="1" ht="15">
      <c r="A26" s="23"/>
      <c r="B26" s="160"/>
      <c r="C26" s="18"/>
      <c r="D26" s="515"/>
      <c r="E26" s="19"/>
      <c r="F26" s="161"/>
      <c r="G26" s="18"/>
      <c r="I26" s="19"/>
      <c r="J26" s="161"/>
      <c r="K26" s="18"/>
      <c r="L26" s="143"/>
      <c r="M26" s="19"/>
      <c r="N26" s="161"/>
      <c r="O26" s="18"/>
      <c r="P26" s="143"/>
      <c r="Q26" s="19"/>
      <c r="R26" s="161"/>
      <c r="S26" s="18"/>
      <c r="T26" s="143"/>
      <c r="U26" s="19"/>
      <c r="V26" s="163"/>
      <c r="AC26" s="3"/>
    </row>
    <row r="27" spans="1:29" s="2" customFormat="1" ht="6" customHeight="1">
      <c r="A27" s="23"/>
      <c r="B27" s="160"/>
      <c r="C27" s="18"/>
      <c r="D27" s="516"/>
      <c r="E27" s="19"/>
      <c r="F27" s="161"/>
      <c r="G27" s="18"/>
      <c r="I27" s="19"/>
      <c r="J27" s="161"/>
      <c r="K27" s="18"/>
      <c r="L27" s="3"/>
      <c r="M27" s="19"/>
      <c r="N27" s="161"/>
      <c r="O27" s="18"/>
      <c r="Q27" s="19"/>
      <c r="R27" s="161"/>
      <c r="S27" s="18"/>
      <c r="U27" s="19"/>
      <c r="V27" s="163"/>
      <c r="AC27" s="3"/>
    </row>
    <row r="28" spans="1:29" s="2" customFormat="1" ht="15">
      <c r="A28" s="23"/>
      <c r="B28" s="160"/>
      <c r="C28" s="18"/>
      <c r="D28" s="517" t="s">
        <v>118</v>
      </c>
      <c r="E28" s="19"/>
      <c r="F28" s="161"/>
      <c r="G28" s="18"/>
      <c r="H28" s="47" t="s">
        <v>119</v>
      </c>
      <c r="I28" s="19"/>
      <c r="J28" s="161"/>
      <c r="K28" s="18"/>
      <c r="L28" s="47" t="s">
        <v>120</v>
      </c>
      <c r="M28" s="19"/>
      <c r="N28" s="161"/>
      <c r="O28" s="18"/>
      <c r="P28" s="47" t="s">
        <v>121</v>
      </c>
      <c r="Q28" s="19"/>
      <c r="R28" s="161"/>
      <c r="S28" s="18"/>
      <c r="T28" s="47" t="s">
        <v>122</v>
      </c>
      <c r="U28" s="19"/>
      <c r="V28" s="163"/>
      <c r="AC28" s="3"/>
    </row>
    <row r="29" spans="1:29" s="2" customFormat="1" ht="15">
      <c r="A29" s="23"/>
      <c r="B29" s="160"/>
      <c r="C29" s="18"/>
      <c r="D29" s="518">
        <v>750</v>
      </c>
      <c r="E29" s="19"/>
      <c r="F29" s="161"/>
      <c r="G29" s="18"/>
      <c r="H29" s="513">
        <v>950</v>
      </c>
      <c r="I29" s="19"/>
      <c r="J29" s="161"/>
      <c r="K29" s="18"/>
      <c r="L29" s="48">
        <v>400</v>
      </c>
      <c r="M29" s="19"/>
      <c r="N29" s="161"/>
      <c r="O29" s="18"/>
      <c r="P29" s="48">
        <v>500</v>
      </c>
      <c r="Q29" s="19"/>
      <c r="R29" s="161"/>
      <c r="S29" s="18"/>
      <c r="T29" s="48">
        <v>500</v>
      </c>
      <c r="U29" s="19"/>
      <c r="V29" s="163"/>
      <c r="AC29" s="3"/>
    </row>
    <row r="30" spans="1:29" s="2" customFormat="1" ht="15">
      <c r="A30" s="23"/>
      <c r="B30" s="160"/>
      <c r="C30" s="18"/>
      <c r="D30" s="519">
        <v>40</v>
      </c>
      <c r="E30" s="19"/>
      <c r="F30" s="161"/>
      <c r="G30" s="18"/>
      <c r="H30" s="521">
        <v>24</v>
      </c>
      <c r="I30" s="19"/>
      <c r="J30" s="161"/>
      <c r="K30" s="18"/>
      <c r="L30" s="113">
        <v>16</v>
      </c>
      <c r="M30" s="19"/>
      <c r="N30" s="161"/>
      <c r="O30" s="18"/>
      <c r="P30" s="113">
        <v>16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">
      <c r="A31" s="23"/>
      <c r="B31" s="160"/>
      <c r="C31" s="18"/>
      <c r="D31" s="520"/>
      <c r="E31" s="19"/>
      <c r="F31" s="161"/>
      <c r="G31" s="18"/>
      <c r="H31" s="522"/>
      <c r="I31" s="19"/>
      <c r="J31" s="161"/>
      <c r="K31" s="18"/>
      <c r="L31" s="143"/>
      <c r="M31" s="19"/>
      <c r="N31" s="161"/>
      <c r="O31" s="18"/>
      <c r="P31" s="143"/>
      <c r="Q31" s="19"/>
      <c r="R31" s="161"/>
      <c r="S31" s="18"/>
      <c r="T31" s="143"/>
      <c r="U31" s="19"/>
      <c r="V31" s="163"/>
      <c r="AC31" s="3"/>
    </row>
    <row r="32" spans="1:29" s="2" customFormat="1" ht="6" customHeight="1">
      <c r="A32" s="23"/>
      <c r="B32" s="160"/>
      <c r="C32" s="18"/>
      <c r="D32" s="516"/>
      <c r="E32" s="19"/>
      <c r="F32" s="161"/>
      <c r="G32" s="18"/>
      <c r="H32" s="516"/>
      <c r="I32" s="19"/>
      <c r="J32" s="161"/>
      <c r="K32" s="18"/>
      <c r="M32" s="19"/>
      <c r="N32" s="161"/>
      <c r="O32" s="18"/>
      <c r="Q32" s="19"/>
      <c r="R32" s="161"/>
      <c r="S32" s="18"/>
      <c r="U32" s="19"/>
      <c r="V32" s="163"/>
      <c r="AC32" s="3"/>
    </row>
    <row r="33" spans="1:29" s="2" customFormat="1" ht="15">
      <c r="A33" s="23"/>
      <c r="B33" s="160"/>
      <c r="C33" s="18"/>
      <c r="D33" s="512" t="s">
        <v>123</v>
      </c>
      <c r="E33" s="19"/>
      <c r="F33" s="161"/>
      <c r="G33" s="18"/>
      <c r="H33" s="512" t="s">
        <v>124</v>
      </c>
      <c r="I33" s="19"/>
      <c r="J33" s="161"/>
      <c r="K33" s="18"/>
      <c r="L33" s="47" t="s">
        <v>125</v>
      </c>
      <c r="M33" s="19"/>
      <c r="N33" s="161"/>
      <c r="O33" s="18"/>
      <c r="P33" s="47" t="s">
        <v>126</v>
      </c>
      <c r="Q33" s="19"/>
      <c r="R33" s="161"/>
      <c r="S33" s="18"/>
      <c r="T33" s="47" t="s">
        <v>127</v>
      </c>
      <c r="U33" s="19"/>
      <c r="V33" s="163"/>
      <c r="AC33" s="3"/>
    </row>
    <row r="34" spans="1:29" s="2" customFormat="1" ht="15">
      <c r="A34" s="23"/>
      <c r="B34" s="160"/>
      <c r="C34" s="18"/>
      <c r="D34" s="513">
        <v>500</v>
      </c>
      <c r="E34" s="19"/>
      <c r="F34" s="161"/>
      <c r="G34" s="18"/>
      <c r="H34" s="513">
        <v>700</v>
      </c>
      <c r="I34" s="19"/>
      <c r="J34" s="161"/>
      <c r="K34" s="18"/>
      <c r="L34" s="48">
        <v>600</v>
      </c>
      <c r="M34" s="19"/>
      <c r="N34" s="161"/>
      <c r="O34" s="18"/>
      <c r="P34" s="48">
        <v>800</v>
      </c>
      <c r="Q34" s="19"/>
      <c r="R34" s="161"/>
      <c r="S34" s="18"/>
      <c r="T34" s="48">
        <v>500</v>
      </c>
      <c r="U34" s="19"/>
      <c r="V34" s="163"/>
      <c r="AC34" s="3"/>
    </row>
    <row r="35" spans="1:29" s="2" customFormat="1" ht="15">
      <c r="A35" s="23"/>
      <c r="B35" s="160"/>
      <c r="C35" s="18"/>
      <c r="D35" s="113">
        <v>16</v>
      </c>
      <c r="E35" s="19"/>
      <c r="F35" s="161"/>
      <c r="G35" s="18"/>
      <c r="H35" s="144">
        <v>16</v>
      </c>
      <c r="I35" s="19"/>
      <c r="J35" s="161"/>
      <c r="K35" s="18"/>
      <c r="L35" s="113">
        <v>24</v>
      </c>
      <c r="M35" s="19"/>
      <c r="N35" s="161"/>
      <c r="O35" s="18"/>
      <c r="P35" s="113">
        <v>32</v>
      </c>
      <c r="Q35" s="19"/>
      <c r="R35" s="161"/>
      <c r="S35" s="18"/>
      <c r="T35" s="113">
        <v>16</v>
      </c>
      <c r="U35" s="19"/>
      <c r="V35" s="163"/>
      <c r="AC35" s="3"/>
    </row>
    <row r="36" spans="1:29" s="2" customFormat="1" ht="15.6" thickBot="1">
      <c r="A36" s="23"/>
      <c r="B36" s="160"/>
      <c r="C36" s="20"/>
      <c r="D36" s="145"/>
      <c r="E36" s="21"/>
      <c r="F36" s="161"/>
      <c r="G36" s="20"/>
      <c r="H36" s="146"/>
      <c r="I36" s="21"/>
      <c r="J36" s="161"/>
      <c r="K36" s="20"/>
      <c r="L36" s="146"/>
      <c r="M36" s="21"/>
      <c r="N36" s="161"/>
      <c r="O36" s="20"/>
      <c r="P36" s="146"/>
      <c r="Q36" s="21"/>
      <c r="R36" s="161"/>
      <c r="S36" s="20"/>
      <c r="T36" s="146"/>
      <c r="U36" s="21"/>
      <c r="V36" s="163"/>
      <c r="AC36" s="3"/>
    </row>
    <row r="37" spans="1:29" ht="6" customHeight="1">
      <c r="A37" s="107"/>
      <c r="B37" s="164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66"/>
    </row>
    <row r="38" spans="1:29" s="2" customFormat="1" ht="15">
      <c r="A38" s="23"/>
      <c r="B38" s="160"/>
      <c r="C38" s="22"/>
      <c r="D38" s="49">
        <f>D35+D30+D25+D20</f>
        <v>68</v>
      </c>
      <c r="E38" s="51" t="s">
        <v>128</v>
      </c>
      <c r="F38" s="161"/>
      <c r="G38" s="53"/>
      <c r="H38" s="49">
        <f>H30+H35</f>
        <v>40</v>
      </c>
      <c r="I38" s="51" t="s">
        <v>128</v>
      </c>
      <c r="J38" s="161"/>
      <c r="K38" s="53"/>
      <c r="L38" s="550">
        <f>L15+L20+L25+L30+L35</f>
        <v>84</v>
      </c>
      <c r="M38" s="51" t="s">
        <v>128</v>
      </c>
      <c r="N38" s="161"/>
      <c r="O38" s="53"/>
      <c r="P38" s="49">
        <f>P25+P30+P35+P20+P15</f>
        <v>104</v>
      </c>
      <c r="Q38" s="51" t="s">
        <v>128</v>
      </c>
      <c r="R38" s="161"/>
      <c r="S38" s="53"/>
      <c r="T38" s="49">
        <f>T20+T25+T30+T35</f>
        <v>64</v>
      </c>
      <c r="U38" s="51" t="s">
        <v>128</v>
      </c>
      <c r="V38" s="163"/>
      <c r="AC38" s="3"/>
    </row>
    <row r="39" spans="1:29" s="2" customFormat="1" ht="15">
      <c r="A39" s="23"/>
      <c r="B39" s="160"/>
      <c r="C39" s="24"/>
      <c r="D39" s="50"/>
      <c r="E39" s="55"/>
      <c r="F39" s="186"/>
      <c r="G39" s="56"/>
      <c r="H39" s="50"/>
      <c r="I39" s="55"/>
      <c r="J39" s="186"/>
      <c r="K39" s="56"/>
      <c r="L39" s="546"/>
      <c r="M39" s="55"/>
      <c r="N39" s="186"/>
      <c r="O39" s="56"/>
      <c r="P39" s="50"/>
      <c r="Q39" s="55"/>
      <c r="R39" s="186"/>
      <c r="S39" s="56"/>
      <c r="T39" s="50"/>
      <c r="U39" s="55"/>
      <c r="V39" s="163"/>
      <c r="AC39" s="3"/>
    </row>
    <row r="40" spans="1:29" s="2" customFormat="1" ht="6" customHeight="1">
      <c r="A40" s="23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/>
      <c r="AC40" s="3"/>
    </row>
    <row r="41" spans="1:29" s="2" customFormat="1" ht="15">
      <c r="A41" s="23"/>
      <c r="B41" s="160"/>
      <c r="C41" s="161"/>
      <c r="D41" s="167"/>
      <c r="E41" s="167"/>
      <c r="F41" s="167"/>
      <c r="G41" s="167"/>
      <c r="H41" s="167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8" t="s">
        <v>129</v>
      </c>
      <c r="T41" s="169">
        <f>D11+H11+L11+P11+T11</f>
        <v>45</v>
      </c>
      <c r="U41" s="161"/>
      <c r="V41" s="163"/>
      <c r="AC41" s="3"/>
    </row>
    <row r="42" spans="1:29" s="2" customFormat="1" ht="15">
      <c r="A42" s="23"/>
      <c r="B42" s="170"/>
      <c r="C42" s="171"/>
      <c r="D42" s="172">
        <f>D38+H38+L38+P38+T38</f>
        <v>360</v>
      </c>
      <c r="E42" s="172" t="s">
        <v>130</v>
      </c>
      <c r="F42" s="172"/>
      <c r="G42" s="172"/>
      <c r="H42" s="172"/>
      <c r="I42" s="171"/>
      <c r="J42" s="171"/>
      <c r="K42" s="171"/>
      <c r="L42" s="173" t="s">
        <v>131</v>
      </c>
      <c r="M42" s="171"/>
      <c r="N42" s="171"/>
      <c r="O42" s="171"/>
      <c r="P42" s="174">
        <f>D10+H10+L10+P10+T10</f>
        <v>10400</v>
      </c>
      <c r="Q42" s="171"/>
      <c r="R42" s="175"/>
      <c r="S42" s="176"/>
      <c r="T42" s="177"/>
      <c r="U42" s="171"/>
      <c r="V42" s="178"/>
      <c r="AC42" s="3"/>
    </row>
    <row r="43" spans="1:29" ht="24.6">
      <c r="A43" s="107"/>
      <c r="B43" s="191"/>
      <c r="C43" s="192"/>
      <c r="D43" s="193" t="s">
        <v>132</v>
      </c>
      <c r="E43" s="192"/>
      <c r="F43" s="192"/>
      <c r="G43" s="192"/>
      <c r="H43" s="194"/>
      <c r="I43" s="192"/>
      <c r="J43" s="192"/>
      <c r="K43" s="192"/>
      <c r="L43" s="474"/>
      <c r="M43" s="192"/>
      <c r="N43" s="192"/>
      <c r="O43" s="192"/>
      <c r="P43" s="195"/>
      <c r="Q43" s="192"/>
      <c r="R43" s="192"/>
      <c r="S43" s="192"/>
      <c r="T43" s="192"/>
      <c r="U43" s="192"/>
      <c r="V43" s="196"/>
    </row>
    <row r="44" spans="1:29" s="2" customFormat="1" ht="15" customHeight="1">
      <c r="A44" s="23"/>
      <c r="B44" s="197"/>
      <c r="C44" s="198"/>
      <c r="D44" s="198" t="s">
        <v>106</v>
      </c>
      <c r="E44" s="198"/>
      <c r="F44" s="198"/>
      <c r="G44" s="198"/>
      <c r="H44" s="198"/>
      <c r="I44" s="198"/>
      <c r="J44" s="198"/>
      <c r="K44" s="198"/>
      <c r="L44" s="199"/>
      <c r="M44" s="198"/>
      <c r="N44" s="198"/>
      <c r="O44" s="198"/>
      <c r="P44" s="200"/>
      <c r="Q44" s="198"/>
      <c r="R44" s="198"/>
      <c r="S44" s="198"/>
      <c r="T44" s="198"/>
      <c r="U44" s="198"/>
      <c r="V44" s="201"/>
      <c r="AC44" s="3"/>
    </row>
    <row r="45" spans="1:29" ht="13.5" customHeight="1" thickBot="1">
      <c r="A45" s="107"/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5"/>
      <c r="Q45" s="203"/>
      <c r="R45" s="203"/>
      <c r="S45" s="203"/>
      <c r="T45" s="203"/>
      <c r="U45" s="205"/>
      <c r="V45" s="206"/>
    </row>
    <row r="46" spans="1:29" s="38" customFormat="1" ht="16.8">
      <c r="A46" s="141"/>
      <c r="B46" s="207"/>
      <c r="C46" s="33"/>
      <c r="D46" s="34" t="s">
        <v>41</v>
      </c>
      <c r="E46" s="35"/>
      <c r="F46" s="211"/>
      <c r="G46" s="33"/>
      <c r="H46" s="34" t="s">
        <v>133</v>
      </c>
      <c r="I46" s="35"/>
      <c r="J46" s="211"/>
      <c r="K46" s="33"/>
      <c r="L46" s="34" t="s">
        <v>58</v>
      </c>
      <c r="M46" s="35"/>
      <c r="N46" s="211"/>
      <c r="O46" s="33"/>
      <c r="P46" s="34" t="s">
        <v>66</v>
      </c>
      <c r="Q46" s="35"/>
      <c r="R46" s="211"/>
      <c r="S46" s="578"/>
      <c r="T46" s="579"/>
      <c r="U46" s="578"/>
      <c r="V46" s="212"/>
      <c r="X46" s="71"/>
      <c r="AC46" s="39"/>
    </row>
    <row r="47" spans="1:29" ht="6" customHeight="1">
      <c r="A47" s="107"/>
      <c r="B47" s="202"/>
      <c r="C47" s="4"/>
      <c r="E47" s="5"/>
      <c r="F47" s="203"/>
      <c r="G47" s="4"/>
      <c r="I47" s="5"/>
      <c r="J47" s="203"/>
      <c r="K47" s="4"/>
      <c r="M47" s="5"/>
      <c r="N47" s="203"/>
      <c r="O47" s="4"/>
      <c r="P47"/>
      <c r="Q47" s="5"/>
      <c r="R47" s="203"/>
      <c r="S47" s="577"/>
      <c r="T47" s="577"/>
      <c r="U47" s="577"/>
      <c r="V47" s="206"/>
    </row>
    <row r="48" spans="1:29" s="2" customFormat="1" ht="15.75" customHeight="1">
      <c r="A48" s="23"/>
      <c r="B48" s="197"/>
      <c r="C48" s="18"/>
      <c r="D48" s="46" t="s">
        <v>42</v>
      </c>
      <c r="E48" s="19"/>
      <c r="F48" s="217"/>
      <c r="G48" s="57"/>
      <c r="H48" s="46" t="s">
        <v>51</v>
      </c>
      <c r="I48" s="19"/>
      <c r="J48" s="217"/>
      <c r="K48" s="18"/>
      <c r="L48" s="46" t="s">
        <v>59</v>
      </c>
      <c r="M48" s="19"/>
      <c r="N48" s="217"/>
      <c r="O48" s="41"/>
      <c r="P48" s="46" t="s">
        <v>67</v>
      </c>
      <c r="Q48" s="19"/>
      <c r="R48" s="217"/>
      <c r="S48" s="573"/>
      <c r="T48" s="573"/>
      <c r="U48" s="570"/>
      <c r="V48" s="201"/>
      <c r="X48" s="46"/>
      <c r="Y48" s="46"/>
      <c r="AC48" s="3"/>
    </row>
    <row r="49" spans="1:29" s="2" customFormat="1" ht="6" customHeight="1">
      <c r="A49" s="23"/>
      <c r="B49" s="197"/>
      <c r="C49" s="18"/>
      <c r="E49" s="19"/>
      <c r="F49" s="218"/>
      <c r="G49" s="17"/>
      <c r="H49" s="10"/>
      <c r="I49" s="19"/>
      <c r="J49" s="218"/>
      <c r="K49" s="18"/>
      <c r="M49" s="19"/>
      <c r="N49" s="218"/>
      <c r="O49" s="15"/>
      <c r="P49" s="12"/>
      <c r="Q49" s="19"/>
      <c r="R49" s="218"/>
      <c r="S49" s="576"/>
      <c r="T49" s="576"/>
      <c r="U49" s="570"/>
      <c r="V49" s="201"/>
      <c r="X49" s="10"/>
      <c r="Y49" s="10"/>
      <c r="AC49" s="3"/>
    </row>
    <row r="50" spans="1:29" s="2" customFormat="1" ht="12.75" customHeight="1">
      <c r="A50" s="23"/>
      <c r="B50" s="197"/>
      <c r="C50" s="18"/>
      <c r="D50" s="65" t="s">
        <v>107</v>
      </c>
      <c r="E50" s="19"/>
      <c r="F50" s="218"/>
      <c r="G50" s="17"/>
      <c r="H50" s="65" t="s">
        <v>107</v>
      </c>
      <c r="I50" s="19"/>
      <c r="J50" s="218"/>
      <c r="K50" s="18"/>
      <c r="L50" s="65" t="s">
        <v>107</v>
      </c>
      <c r="M50" s="19"/>
      <c r="N50" s="218"/>
      <c r="O50" s="17"/>
      <c r="P50" s="68" t="s">
        <v>107</v>
      </c>
      <c r="Q50" s="19"/>
      <c r="R50" s="218"/>
      <c r="S50" s="576"/>
      <c r="T50" s="575"/>
      <c r="U50" s="570"/>
      <c r="V50" s="201"/>
      <c r="X50" s="65"/>
      <c r="Y50" s="10"/>
      <c r="AC50" s="3"/>
    </row>
    <row r="51" spans="1:29" s="2" customFormat="1" ht="15" customHeight="1">
      <c r="A51" s="23"/>
      <c r="B51" s="197"/>
      <c r="C51" s="18"/>
      <c r="D51" s="134">
        <v>2000</v>
      </c>
      <c r="E51" s="19"/>
      <c r="F51" s="198"/>
      <c r="G51" s="18"/>
      <c r="H51" s="134">
        <v>2200</v>
      </c>
      <c r="I51" s="19"/>
      <c r="J51" s="198"/>
      <c r="K51" s="18"/>
      <c r="L51" s="134">
        <v>1800</v>
      </c>
      <c r="M51" s="19"/>
      <c r="N51" s="198"/>
      <c r="O51" s="18"/>
      <c r="P51" s="134">
        <v>2200</v>
      </c>
      <c r="Q51" s="19"/>
      <c r="R51" s="198"/>
      <c r="S51" s="570"/>
      <c r="T51" s="583"/>
      <c r="U51" s="570"/>
      <c r="V51" s="201"/>
      <c r="X51" s="130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Q52" s="19"/>
      <c r="R52" s="198"/>
      <c r="S52" s="570"/>
      <c r="T52" s="570"/>
      <c r="U52" s="570"/>
      <c r="V52" s="201"/>
      <c r="AC52" s="3"/>
    </row>
    <row r="53" spans="1:29" s="2" customFormat="1" ht="12.75" customHeight="1">
      <c r="A53" s="23"/>
      <c r="B53" s="197"/>
      <c r="C53" s="18"/>
      <c r="D53" s="46">
        <f>D76/8</f>
        <v>9.5</v>
      </c>
      <c r="E53" s="19"/>
      <c r="F53" s="198"/>
      <c r="G53" s="18"/>
      <c r="H53" s="46">
        <f>H76/8</f>
        <v>11</v>
      </c>
      <c r="I53" s="19"/>
      <c r="J53" s="198"/>
      <c r="K53" s="18"/>
      <c r="L53" s="46">
        <f>L76/8</f>
        <v>6</v>
      </c>
      <c r="M53" s="19"/>
      <c r="N53" s="198"/>
      <c r="O53" s="67"/>
      <c r="P53" s="46">
        <f>P76/8</f>
        <v>9</v>
      </c>
      <c r="Q53" s="19"/>
      <c r="R53" s="198"/>
      <c r="S53" s="570"/>
      <c r="T53" s="573"/>
      <c r="U53" s="570"/>
      <c r="V53" s="201"/>
      <c r="X53" s="46"/>
      <c r="AC53" s="3"/>
    </row>
    <row r="54" spans="1:29" ht="12.75" customHeight="1">
      <c r="A54" s="107"/>
      <c r="B54" s="202"/>
      <c r="C54" s="18"/>
      <c r="D54" s="44"/>
      <c r="E54" s="19"/>
      <c r="F54" s="203"/>
      <c r="G54" s="4"/>
      <c r="I54" s="5"/>
      <c r="J54" s="203"/>
      <c r="K54" s="18"/>
      <c r="L54" s="44"/>
      <c r="M54" s="19"/>
      <c r="N54" s="203"/>
      <c r="O54" s="18"/>
      <c r="P54" s="3"/>
      <c r="Q54" s="19"/>
      <c r="R54" s="203"/>
      <c r="S54" s="570"/>
      <c r="T54" s="574"/>
      <c r="U54" s="570"/>
      <c r="V54" s="206"/>
    </row>
    <row r="55" spans="1:29" ht="6" customHeight="1">
      <c r="A55" s="107"/>
      <c r="B55" s="202"/>
      <c r="C55" s="18"/>
      <c r="D55" s="2"/>
      <c r="E55" s="19"/>
      <c r="F55" s="203"/>
      <c r="G55" s="4"/>
      <c r="I55" s="5"/>
      <c r="J55" s="203"/>
      <c r="K55" s="18"/>
      <c r="L55" s="2"/>
      <c r="M55" s="19"/>
      <c r="N55" s="203"/>
      <c r="O55" s="18"/>
      <c r="P55" s="44"/>
      <c r="Q55" s="19"/>
      <c r="R55" s="203"/>
      <c r="S55" s="570"/>
      <c r="T55" s="570"/>
      <c r="U55" s="570"/>
      <c r="V55" s="206"/>
    </row>
    <row r="56" spans="1:29" s="2" customFormat="1" ht="15.9" customHeight="1">
      <c r="A56" s="23"/>
      <c r="B56" s="197"/>
      <c r="C56" s="18"/>
      <c r="D56" s="44"/>
      <c r="E56" s="19"/>
      <c r="F56" s="198"/>
      <c r="G56" s="18"/>
      <c r="H56" s="61" t="s">
        <v>134</v>
      </c>
      <c r="I56" s="19"/>
      <c r="J56" s="198"/>
      <c r="K56" s="18"/>
      <c r="L56" s="44"/>
      <c r="M56" s="19"/>
      <c r="N56" s="198"/>
      <c r="O56" s="18"/>
      <c r="P56" s="116" t="s">
        <v>135</v>
      </c>
      <c r="Q56" s="19"/>
      <c r="R56" s="198"/>
      <c r="S56" s="570"/>
      <c r="T56" s="573"/>
      <c r="U56" s="570"/>
      <c r="V56" s="201"/>
      <c r="AC56" s="3"/>
    </row>
    <row r="57" spans="1:29" s="2" customFormat="1" ht="14.1" customHeight="1">
      <c r="A57" s="23"/>
      <c r="B57" s="197"/>
      <c r="C57" s="18"/>
      <c r="E57" s="19"/>
      <c r="F57" s="198"/>
      <c r="G57" s="18"/>
      <c r="H57" s="62">
        <v>800</v>
      </c>
      <c r="I57" s="19"/>
      <c r="J57" s="198"/>
      <c r="K57" s="18"/>
      <c r="M57" s="19"/>
      <c r="N57" s="198"/>
      <c r="O57" s="18"/>
      <c r="P57" s="62">
        <v>600</v>
      </c>
      <c r="Q57" s="19"/>
      <c r="R57" s="198"/>
      <c r="S57" s="570"/>
      <c r="T57" s="573"/>
      <c r="U57" s="570"/>
      <c r="V57" s="201"/>
      <c r="AC57" s="3"/>
    </row>
    <row r="58" spans="1:29" s="2" customFormat="1" ht="12.75" customHeight="1">
      <c r="A58" s="23"/>
      <c r="B58" s="197"/>
      <c r="C58" s="18"/>
      <c r="E58" s="19"/>
      <c r="F58" s="198"/>
      <c r="G58" s="18"/>
      <c r="H58" s="227">
        <v>24</v>
      </c>
      <c r="I58" s="19"/>
      <c r="J58" s="198"/>
      <c r="K58" s="18"/>
      <c r="M58" s="19"/>
      <c r="N58" s="198"/>
      <c r="O58" s="18"/>
      <c r="P58" s="226">
        <v>24</v>
      </c>
      <c r="Q58" s="19"/>
      <c r="R58" s="198"/>
      <c r="S58" s="570"/>
      <c r="T58" s="569"/>
      <c r="U58" s="570"/>
      <c r="V58" s="201"/>
      <c r="AC58" s="3"/>
    </row>
    <row r="59" spans="1:29" s="2" customFormat="1" ht="12.75" customHeight="1">
      <c r="A59" s="23"/>
      <c r="B59" s="197"/>
      <c r="C59" s="18"/>
      <c r="E59" s="19"/>
      <c r="F59" s="198"/>
      <c r="G59" s="18"/>
      <c r="H59" s="228"/>
      <c r="I59" s="19"/>
      <c r="J59" s="198"/>
      <c r="K59" s="18"/>
      <c r="M59" s="19"/>
      <c r="N59" s="198"/>
      <c r="O59" s="18"/>
      <c r="P59" s="224"/>
      <c r="Q59" s="19"/>
      <c r="R59" s="198"/>
      <c r="S59" s="570"/>
      <c r="T59" s="572"/>
      <c r="U59" s="570"/>
      <c r="V59" s="201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72"/>
      <c r="U60" s="570"/>
      <c r="V60" s="201"/>
      <c r="X60" s="3"/>
      <c r="AC60" s="3"/>
    </row>
    <row r="61" spans="1:29" s="2" customFormat="1" ht="15.6">
      <c r="A61" s="23"/>
      <c r="B61" s="197"/>
      <c r="C61" s="18"/>
      <c r="D61" s="61" t="s">
        <v>136</v>
      </c>
      <c r="E61" s="19"/>
      <c r="F61" s="198"/>
      <c r="G61" s="18"/>
      <c r="H61" s="61" t="s">
        <v>137</v>
      </c>
      <c r="I61" s="19"/>
      <c r="J61" s="198"/>
      <c r="K61" s="18"/>
      <c r="L61" s="61" t="s">
        <v>138</v>
      </c>
      <c r="M61" s="19"/>
      <c r="N61" s="198"/>
      <c r="O61" s="18"/>
      <c r="P61" s="116" t="s">
        <v>139</v>
      </c>
      <c r="Q61" s="19"/>
      <c r="R61" s="198"/>
      <c r="S61" s="570"/>
      <c r="T61" s="574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62">
        <v>350</v>
      </c>
      <c r="E62" s="19"/>
      <c r="F62" s="198"/>
      <c r="G62" s="18"/>
      <c r="H62" s="62">
        <v>700</v>
      </c>
      <c r="I62" s="19"/>
      <c r="J62" s="198"/>
      <c r="K62" s="18"/>
      <c r="L62" s="62">
        <v>700</v>
      </c>
      <c r="M62" s="19"/>
      <c r="N62" s="198"/>
      <c r="O62" s="18"/>
      <c r="P62" s="117">
        <v>600</v>
      </c>
      <c r="Q62" s="19"/>
      <c r="R62" s="198"/>
      <c r="S62" s="570"/>
      <c r="T62" s="570"/>
      <c r="U62" s="570"/>
      <c r="V62" s="201"/>
      <c r="X62" s="70"/>
      <c r="AC62" s="3"/>
    </row>
    <row r="63" spans="1:29" s="2" customFormat="1" ht="15">
      <c r="A63" s="23"/>
      <c r="B63" s="197"/>
      <c r="C63" s="18"/>
      <c r="D63" s="225">
        <v>8</v>
      </c>
      <c r="E63" s="19"/>
      <c r="F63" s="198"/>
      <c r="G63" s="18"/>
      <c r="H63" s="227">
        <v>16</v>
      </c>
      <c r="I63" s="19"/>
      <c r="J63" s="198"/>
      <c r="K63" s="18"/>
      <c r="L63" s="225">
        <v>16</v>
      </c>
      <c r="M63" s="19"/>
      <c r="N63" s="198"/>
      <c r="O63" s="18"/>
      <c r="P63" s="115">
        <v>16</v>
      </c>
      <c r="Q63" s="19"/>
      <c r="R63" s="198"/>
      <c r="S63" s="570"/>
      <c r="T63" s="573"/>
      <c r="U63" s="570"/>
      <c r="V63" s="201"/>
      <c r="X63" s="13"/>
      <c r="AC63" s="3"/>
    </row>
    <row r="64" spans="1:29" s="2" customFormat="1" ht="15">
      <c r="A64" s="23"/>
      <c r="B64" s="197"/>
      <c r="C64" s="18"/>
      <c r="D64" s="224"/>
      <c r="E64" s="19"/>
      <c r="F64" s="198"/>
      <c r="G64" s="18"/>
      <c r="H64" s="228"/>
      <c r="I64" s="19"/>
      <c r="J64" s="198"/>
      <c r="K64" s="18"/>
      <c r="L64" s="224"/>
      <c r="M64" s="19"/>
      <c r="N64" s="198"/>
      <c r="O64" s="18"/>
      <c r="P64" s="118"/>
      <c r="Q64" s="19"/>
      <c r="R64" s="198"/>
      <c r="S64" s="570"/>
      <c r="T64" s="573"/>
      <c r="U64" s="570"/>
      <c r="V64" s="201"/>
      <c r="X64" s="13"/>
      <c r="AC64" s="3"/>
    </row>
    <row r="65" spans="1:29" s="2" customFormat="1" ht="6" customHeight="1">
      <c r="A65" s="23"/>
      <c r="B65" s="197"/>
      <c r="C65" s="18"/>
      <c r="E65" s="19"/>
      <c r="F65" s="198"/>
      <c r="G65" s="18"/>
      <c r="I65" s="19"/>
      <c r="J65" s="198"/>
      <c r="K65" s="18"/>
      <c r="M65" s="19"/>
      <c r="N65" s="198"/>
      <c r="O65" s="18"/>
      <c r="P65" s="44"/>
      <c r="Q65" s="19"/>
      <c r="R65" s="198"/>
      <c r="S65" s="570"/>
      <c r="T65" s="569"/>
      <c r="U65" s="570"/>
      <c r="V65" s="201"/>
      <c r="X65" s="3"/>
      <c r="AC65" s="3"/>
    </row>
    <row r="66" spans="1:29" s="2" customFormat="1" ht="15.9" customHeight="1">
      <c r="A66" s="23"/>
      <c r="B66" s="197"/>
      <c r="C66" s="18"/>
      <c r="D66" s="116" t="s">
        <v>140</v>
      </c>
      <c r="E66" s="19"/>
      <c r="F66" s="198"/>
      <c r="G66" s="18"/>
      <c r="H66" s="61" t="s">
        <v>141</v>
      </c>
      <c r="I66" s="19"/>
      <c r="J66" s="198"/>
      <c r="K66" s="18"/>
      <c r="L66" s="61" t="s">
        <v>142</v>
      </c>
      <c r="M66" s="19"/>
      <c r="N66" s="198"/>
      <c r="O66" s="18"/>
      <c r="P66" s="116" t="s">
        <v>143</v>
      </c>
      <c r="Q66" s="19"/>
      <c r="R66" s="198"/>
      <c r="S66" s="570"/>
      <c r="T66" s="574"/>
      <c r="U66" s="570"/>
      <c r="V66" s="201"/>
      <c r="X66" s="3"/>
      <c r="AC66" s="3"/>
    </row>
    <row r="67" spans="1:29" s="2" customFormat="1" ht="15">
      <c r="A67" s="23"/>
      <c r="B67" s="197"/>
      <c r="C67" s="18"/>
      <c r="D67" s="117">
        <v>1100</v>
      </c>
      <c r="E67" s="19"/>
      <c r="F67" s="198"/>
      <c r="G67" s="18"/>
      <c r="H67" s="62">
        <v>1050</v>
      </c>
      <c r="I67" s="19"/>
      <c r="J67" s="198"/>
      <c r="K67" s="18"/>
      <c r="L67" s="62">
        <v>600</v>
      </c>
      <c r="M67" s="19"/>
      <c r="N67" s="198"/>
      <c r="O67" s="18"/>
      <c r="P67" s="117">
        <v>600</v>
      </c>
      <c r="Q67" s="19"/>
      <c r="R67" s="198"/>
      <c r="S67" s="570"/>
      <c r="T67" s="570"/>
      <c r="U67" s="570"/>
      <c r="V67" s="201"/>
      <c r="X67" s="70"/>
      <c r="AC67" s="3"/>
    </row>
    <row r="68" spans="1:29" s="2" customFormat="1" ht="15">
      <c r="A68" s="23"/>
      <c r="B68" s="197"/>
      <c r="C68" s="18"/>
      <c r="D68" s="115">
        <v>36</v>
      </c>
      <c r="E68" s="19"/>
      <c r="F68" s="198"/>
      <c r="G68" s="18"/>
      <c r="H68" s="227">
        <v>32</v>
      </c>
      <c r="I68" s="19"/>
      <c r="J68" s="198"/>
      <c r="K68" s="18"/>
      <c r="L68" s="225">
        <v>16</v>
      </c>
      <c r="M68" s="19"/>
      <c r="N68" s="198"/>
      <c r="O68" s="18"/>
      <c r="P68" s="115">
        <v>16</v>
      </c>
      <c r="Q68" s="19"/>
      <c r="R68" s="198"/>
      <c r="S68" s="570"/>
      <c r="T68" s="573"/>
      <c r="U68" s="570"/>
      <c r="V68" s="201"/>
      <c r="X68" s="13"/>
      <c r="AC68" s="3"/>
    </row>
    <row r="69" spans="1:29" s="2" customFormat="1" ht="15">
      <c r="A69" s="23"/>
      <c r="B69" s="197"/>
      <c r="C69" s="18"/>
      <c r="D69" s="120"/>
      <c r="E69" s="19"/>
      <c r="F69" s="198"/>
      <c r="G69" s="18"/>
      <c r="H69" s="228"/>
      <c r="I69" s="19"/>
      <c r="J69" s="198"/>
      <c r="K69" s="18"/>
      <c r="L69" s="224"/>
      <c r="M69" s="19"/>
      <c r="N69" s="198"/>
      <c r="O69" s="18"/>
      <c r="P69" s="120"/>
      <c r="Q69" s="19"/>
      <c r="R69" s="198"/>
      <c r="S69" s="570"/>
      <c r="T69" s="573"/>
      <c r="U69" s="570"/>
      <c r="V69" s="201"/>
      <c r="X69" s="13"/>
      <c r="AC69" s="3"/>
    </row>
    <row r="70" spans="1:29" s="2" customFormat="1" ht="6" customHeight="1">
      <c r="A70" s="23"/>
      <c r="B70" s="197"/>
      <c r="C70" s="18"/>
      <c r="E70" s="19"/>
      <c r="F70" s="198"/>
      <c r="G70" s="18"/>
      <c r="I70" s="19"/>
      <c r="J70" s="198"/>
      <c r="K70" s="18"/>
      <c r="M70" s="19"/>
      <c r="N70" s="198"/>
      <c r="O70" s="18"/>
      <c r="P70" s="44"/>
      <c r="Q70" s="19"/>
      <c r="R70" s="198"/>
      <c r="S70" s="570"/>
      <c r="T70" s="569"/>
      <c r="U70" s="570"/>
      <c r="V70" s="201"/>
      <c r="X70" s="3"/>
      <c r="AC70" s="3"/>
    </row>
    <row r="71" spans="1:29" s="2" customFormat="1" ht="15">
      <c r="A71" s="23"/>
      <c r="B71" s="197"/>
      <c r="C71" s="18"/>
      <c r="D71" s="116" t="s">
        <v>41</v>
      </c>
      <c r="E71" s="19"/>
      <c r="F71" s="198"/>
      <c r="G71" s="18"/>
      <c r="H71" s="61" t="s">
        <v>144</v>
      </c>
      <c r="I71" s="19"/>
      <c r="J71" s="198"/>
      <c r="K71" s="18"/>
      <c r="L71" s="61" t="s">
        <v>145</v>
      </c>
      <c r="M71" s="19"/>
      <c r="N71" s="198"/>
      <c r="O71" s="18"/>
      <c r="P71" s="116" t="s">
        <v>146</v>
      </c>
      <c r="Q71" s="19"/>
      <c r="R71" s="198"/>
      <c r="S71" s="570"/>
      <c r="T71" s="572"/>
      <c r="U71" s="570"/>
      <c r="V71" s="201"/>
      <c r="X71" s="3"/>
      <c r="AC71" s="3"/>
    </row>
    <row r="72" spans="1:29" s="2" customFormat="1" ht="15">
      <c r="A72" s="23"/>
      <c r="B72" s="197"/>
      <c r="C72" s="18"/>
      <c r="D72" s="117">
        <v>900</v>
      </c>
      <c r="E72" s="19"/>
      <c r="F72" s="198"/>
      <c r="G72" s="18"/>
      <c r="H72" s="62">
        <v>550</v>
      </c>
      <c r="I72" s="19"/>
      <c r="J72" s="198"/>
      <c r="K72" s="18"/>
      <c r="L72" s="62">
        <v>800</v>
      </c>
      <c r="M72" s="19"/>
      <c r="N72" s="198"/>
      <c r="O72" s="18"/>
      <c r="P72" s="117">
        <v>700</v>
      </c>
      <c r="Q72" s="19"/>
      <c r="R72" s="198"/>
      <c r="S72" s="570"/>
      <c r="T72" s="572"/>
      <c r="U72" s="570"/>
      <c r="V72" s="201"/>
      <c r="X72" s="70"/>
      <c r="AC72" s="3"/>
    </row>
    <row r="73" spans="1:29" s="2" customFormat="1" ht="15">
      <c r="A73" s="23"/>
      <c r="B73" s="197"/>
      <c r="C73" s="18"/>
      <c r="D73" s="115">
        <v>32</v>
      </c>
      <c r="E73" s="19"/>
      <c r="F73" s="198"/>
      <c r="G73" s="18"/>
      <c r="H73" s="227">
        <v>16</v>
      </c>
      <c r="I73" s="19"/>
      <c r="J73" s="198"/>
      <c r="K73" s="18"/>
      <c r="L73" s="226">
        <v>16</v>
      </c>
      <c r="M73" s="19"/>
      <c r="N73" s="198"/>
      <c r="O73" s="18"/>
      <c r="P73" s="115">
        <v>16</v>
      </c>
      <c r="Q73" s="19"/>
      <c r="R73" s="198"/>
      <c r="S73" s="570"/>
      <c r="T73" s="570"/>
      <c r="U73" s="570"/>
      <c r="V73" s="201"/>
      <c r="X73" s="13"/>
      <c r="AC73" s="3"/>
    </row>
    <row r="74" spans="1:29" s="2" customFormat="1" ht="15.6" thickBot="1">
      <c r="A74" s="23"/>
      <c r="B74" s="197"/>
      <c r="C74" s="20"/>
      <c r="D74" s="119"/>
      <c r="E74" s="21"/>
      <c r="F74" s="198"/>
      <c r="G74" s="20"/>
      <c r="H74" s="229"/>
      <c r="I74" s="21"/>
      <c r="J74" s="198"/>
      <c r="K74" s="20"/>
      <c r="L74" s="63"/>
      <c r="M74" s="21"/>
      <c r="N74" s="198"/>
      <c r="O74" s="20"/>
      <c r="P74" s="119"/>
      <c r="Q74" s="21"/>
      <c r="R74" s="198"/>
      <c r="S74" s="570"/>
      <c r="T74" s="572"/>
      <c r="U74" s="570"/>
      <c r="V74" s="201"/>
      <c r="X74" s="73"/>
      <c r="AC74" s="3"/>
    </row>
    <row r="75" spans="1:29" s="2" customFormat="1" ht="6" customHeight="1">
      <c r="A75" s="23"/>
      <c r="B75" s="197"/>
      <c r="C75" s="198"/>
      <c r="D75" s="198"/>
      <c r="E75" s="198"/>
      <c r="F75" s="198"/>
      <c r="G75" s="198"/>
      <c r="H75" s="198"/>
      <c r="I75" s="198"/>
      <c r="J75" s="198"/>
      <c r="K75" s="198"/>
      <c r="L75" s="200"/>
      <c r="M75" s="198"/>
      <c r="N75" s="198"/>
      <c r="O75" s="198"/>
      <c r="P75" s="198"/>
      <c r="Q75" s="198"/>
      <c r="R75" s="198"/>
      <c r="S75" s="198"/>
      <c r="T75" s="198"/>
      <c r="U75" s="198"/>
      <c r="V75" s="201"/>
      <c r="AC75" s="3"/>
    </row>
    <row r="76" spans="1:29" s="2" customFormat="1" ht="15">
      <c r="A76" s="23"/>
      <c r="B76" s="197"/>
      <c r="C76" s="22"/>
      <c r="D76" s="49">
        <f>D63+D68+D73</f>
        <v>76</v>
      </c>
      <c r="E76" s="60" t="s">
        <v>128</v>
      </c>
      <c r="F76" s="198"/>
      <c r="G76" s="22"/>
      <c r="H76" s="49">
        <f>H73+H68+H63+H58</f>
        <v>88</v>
      </c>
      <c r="I76" s="60" t="s">
        <v>128</v>
      </c>
      <c r="J76" s="198"/>
      <c r="K76" s="22"/>
      <c r="L76" s="58">
        <f>L73+L68+L63</f>
        <v>48</v>
      </c>
      <c r="M76" s="60" t="s">
        <v>128</v>
      </c>
      <c r="N76" s="198"/>
      <c r="O76" s="22"/>
      <c r="P76" s="49">
        <f>P73+P68+P63+P58</f>
        <v>72</v>
      </c>
      <c r="Q76" s="60" t="s">
        <v>128</v>
      </c>
      <c r="R76" s="198"/>
      <c r="S76" s="570"/>
      <c r="T76" s="582"/>
      <c r="U76" s="581"/>
      <c r="V76" s="201"/>
      <c r="X76" s="13"/>
      <c r="Y76" s="69"/>
      <c r="AC76" s="3"/>
    </row>
    <row r="77" spans="1:29" s="2" customFormat="1" ht="15">
      <c r="A77" s="23"/>
      <c r="B77" s="197"/>
      <c r="C77" s="24"/>
      <c r="D77" s="50"/>
      <c r="E77" s="25"/>
      <c r="F77" s="198"/>
      <c r="G77" s="24"/>
      <c r="H77" s="50"/>
      <c r="I77" s="25"/>
      <c r="J77" s="198"/>
      <c r="K77" s="24"/>
      <c r="L77" s="59"/>
      <c r="M77" s="25"/>
      <c r="N77" s="198"/>
      <c r="O77" s="24"/>
      <c r="P77" s="50"/>
      <c r="Q77" s="26"/>
      <c r="R77" s="198"/>
      <c r="S77" s="570"/>
      <c r="T77" s="580"/>
      <c r="U77" s="570"/>
      <c r="V77" s="201"/>
      <c r="X77" s="72"/>
      <c r="AC77" s="3"/>
    </row>
    <row r="78" spans="1:29" ht="6" customHeight="1">
      <c r="A78" s="107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5"/>
      <c r="Q78" s="203"/>
      <c r="R78" s="203"/>
      <c r="S78" s="203"/>
      <c r="T78" s="203"/>
      <c r="U78" s="203"/>
      <c r="V78" s="206"/>
    </row>
    <row r="79" spans="1:29" ht="6" customHeight="1" thickBot="1">
      <c r="A79" s="107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5"/>
      <c r="V79" s="206"/>
    </row>
    <row r="80" spans="1:29" s="38" customFormat="1" ht="16.8">
      <c r="A80" s="141"/>
      <c r="B80" s="207"/>
      <c r="C80" s="33"/>
      <c r="D80" s="34" t="s">
        <v>72</v>
      </c>
      <c r="E80" s="35"/>
      <c r="F80" s="211"/>
      <c r="G80" s="33"/>
      <c r="H80" s="34" t="s">
        <v>78</v>
      </c>
      <c r="I80" s="35"/>
      <c r="J80" s="211"/>
      <c r="K80" s="33"/>
      <c r="L80" s="34" t="s">
        <v>85</v>
      </c>
      <c r="M80" s="35"/>
      <c r="N80" s="211"/>
      <c r="O80" s="33"/>
      <c r="P80" s="34" t="s">
        <v>91</v>
      </c>
      <c r="Q80" s="35"/>
      <c r="R80" s="211"/>
      <c r="S80" s="578"/>
      <c r="T80" s="579"/>
      <c r="U80" s="578"/>
      <c r="V80" s="212"/>
      <c r="AC80" s="39"/>
    </row>
    <row r="81" spans="1:29" ht="6" customHeight="1">
      <c r="A81" s="107"/>
      <c r="B81" s="202"/>
      <c r="C81" s="4"/>
      <c r="E81" s="5"/>
      <c r="F81" s="203"/>
      <c r="G81" s="4"/>
      <c r="H81" s="1"/>
      <c r="I81" s="5"/>
      <c r="J81" s="203"/>
      <c r="K81" s="4"/>
      <c r="M81" s="5"/>
      <c r="N81" s="203"/>
      <c r="O81" s="4"/>
      <c r="P81"/>
      <c r="Q81" s="5"/>
      <c r="R81" s="203"/>
      <c r="S81" s="577"/>
      <c r="T81" s="577"/>
      <c r="U81" s="577"/>
      <c r="V81" s="206"/>
    </row>
    <row r="82" spans="1:29" s="8" customFormat="1" ht="15.75" customHeight="1">
      <c r="A82" s="142"/>
      <c r="B82" s="208"/>
      <c r="C82" s="41"/>
      <c r="D82" s="46" t="s">
        <v>73</v>
      </c>
      <c r="E82" s="40"/>
      <c r="F82" s="219"/>
      <c r="G82" s="29"/>
      <c r="H82" s="46" t="s">
        <v>79</v>
      </c>
      <c r="I82" s="40"/>
      <c r="J82" s="219"/>
      <c r="K82" s="41"/>
      <c r="L82" s="46" t="s">
        <v>86</v>
      </c>
      <c r="M82" s="40"/>
      <c r="N82" s="219"/>
      <c r="O82" s="18"/>
      <c r="P82" s="12" t="s">
        <v>147</v>
      </c>
      <c r="Q82" s="19"/>
      <c r="R82" s="639"/>
      <c r="S82" s="570"/>
      <c r="T82" s="573"/>
      <c r="U82" s="570"/>
      <c r="V82" s="223"/>
      <c r="AC82" s="7"/>
    </row>
    <row r="83" spans="1:29" ht="6" customHeight="1">
      <c r="A83" s="107"/>
      <c r="B83" s="202"/>
      <c r="C83" s="15"/>
      <c r="D83" s="11"/>
      <c r="E83" s="14"/>
      <c r="F83" s="220"/>
      <c r="G83" s="4"/>
      <c r="H83" s="12"/>
      <c r="I83" s="14"/>
      <c r="J83" s="220"/>
      <c r="K83" s="15"/>
      <c r="L83" s="12"/>
      <c r="M83" s="14"/>
      <c r="N83" s="220"/>
      <c r="O83" s="18"/>
      <c r="P83" s="2"/>
      <c r="Q83" s="19"/>
      <c r="R83" s="203"/>
      <c r="S83" s="570"/>
      <c r="T83" s="570"/>
      <c r="U83" s="570"/>
      <c r="V83" s="206"/>
    </row>
    <row r="84" spans="1:29" s="2" customFormat="1" ht="12.75" customHeight="1">
      <c r="A84" s="23"/>
      <c r="B84" s="197"/>
      <c r="C84" s="17"/>
      <c r="D84" s="65" t="s">
        <v>107</v>
      </c>
      <c r="E84" s="16"/>
      <c r="F84" s="218"/>
      <c r="G84" s="18"/>
      <c r="H84" s="65" t="s">
        <v>107</v>
      </c>
      <c r="I84" s="16"/>
      <c r="J84" s="218"/>
      <c r="K84" s="17"/>
      <c r="L84" s="65" t="s">
        <v>107</v>
      </c>
      <c r="M84" s="16"/>
      <c r="N84" s="218"/>
      <c r="O84" s="18"/>
      <c r="P84" s="65" t="s">
        <v>107</v>
      </c>
      <c r="Q84" s="19"/>
      <c r="R84" s="198"/>
      <c r="S84" s="570"/>
      <c r="T84" s="575"/>
      <c r="U84" s="570"/>
      <c r="V84" s="201"/>
      <c r="AC84" s="3"/>
    </row>
    <row r="85" spans="1:29" s="2" customFormat="1" ht="15.9" customHeight="1">
      <c r="A85" s="23"/>
      <c r="B85" s="197"/>
      <c r="C85" s="18"/>
      <c r="D85" s="134">
        <v>2300</v>
      </c>
      <c r="E85" s="19"/>
      <c r="F85" s="198"/>
      <c r="G85" s="18"/>
      <c r="H85" s="134">
        <v>2100</v>
      </c>
      <c r="I85" s="19"/>
      <c r="J85" s="198"/>
      <c r="K85" s="18"/>
      <c r="L85" s="134">
        <v>1900</v>
      </c>
      <c r="M85" s="19"/>
      <c r="N85" s="198"/>
      <c r="O85" s="18"/>
      <c r="P85" s="134">
        <v>2300</v>
      </c>
      <c r="Q85" s="19"/>
      <c r="R85" s="198"/>
      <c r="S85" s="570"/>
      <c r="T85" s="574"/>
      <c r="U85" s="570"/>
      <c r="V85" s="201"/>
      <c r="AC85" s="3"/>
    </row>
    <row r="86" spans="1:29" s="2" customFormat="1" ht="6" customHeight="1">
      <c r="A86" s="23"/>
      <c r="B86" s="197"/>
      <c r="C86" s="18"/>
      <c r="D86" s="3"/>
      <c r="E86" s="19"/>
      <c r="F86" s="198"/>
      <c r="G86" s="18"/>
      <c r="H86" s="3"/>
      <c r="I86" s="19"/>
      <c r="J86" s="198"/>
      <c r="K86" s="18"/>
      <c r="M86" s="19"/>
      <c r="N86" s="198"/>
      <c r="O86" s="18"/>
      <c r="Q86" s="19"/>
      <c r="R86" s="198"/>
      <c r="S86" s="570"/>
      <c r="T86" s="570"/>
      <c r="U86" s="570"/>
      <c r="V86" s="201"/>
      <c r="AC86" s="3"/>
    </row>
    <row r="87" spans="1:29" s="2" customFormat="1" ht="12.75" customHeight="1">
      <c r="A87" s="23"/>
      <c r="B87" s="197"/>
      <c r="C87" s="67"/>
      <c r="D87" s="46">
        <f>D110/8</f>
        <v>10</v>
      </c>
      <c r="E87" s="66"/>
      <c r="F87" s="221"/>
      <c r="G87" s="18"/>
      <c r="H87" s="46">
        <f>H110/8</f>
        <v>7</v>
      </c>
      <c r="I87" s="66"/>
      <c r="J87" s="221"/>
      <c r="K87" s="67"/>
      <c r="L87" s="46">
        <f>L110/8</f>
        <v>9</v>
      </c>
      <c r="M87" s="66"/>
      <c r="N87" s="221"/>
      <c r="O87" s="18"/>
      <c r="P87" s="46">
        <f>P110/8</f>
        <v>9</v>
      </c>
      <c r="Q87" s="19"/>
      <c r="R87" s="198"/>
      <c r="S87" s="570"/>
      <c r="T87" s="573"/>
      <c r="U87" s="570"/>
      <c r="V87" s="201"/>
      <c r="AC87" s="3"/>
    </row>
    <row r="88" spans="1:29" s="2" customFormat="1" ht="12.75" customHeight="1">
      <c r="A88" s="23"/>
      <c r="B88" s="197"/>
      <c r="C88" s="67"/>
      <c r="D88" s="46"/>
      <c r="E88" s="66"/>
      <c r="F88" s="221"/>
      <c r="G88" s="67"/>
      <c r="H88" s="46"/>
      <c r="I88" s="66"/>
      <c r="J88" s="221"/>
      <c r="K88" s="67"/>
      <c r="L88" s="46"/>
      <c r="M88" s="66"/>
      <c r="N88" s="221"/>
      <c r="O88" s="18"/>
      <c r="P88" s="3"/>
      <c r="Q88" s="19"/>
      <c r="R88" s="198"/>
      <c r="S88" s="570"/>
      <c r="T88" s="573"/>
      <c r="U88" s="570"/>
      <c r="V88" s="201"/>
      <c r="AC88" s="3"/>
    </row>
    <row r="89" spans="1:29" s="2" customFormat="1" ht="6" customHeight="1">
      <c r="A89" s="23"/>
      <c r="B89" s="197"/>
      <c r="C89" s="18"/>
      <c r="D89" s="44"/>
      <c r="E89" s="19"/>
      <c r="F89" s="198"/>
      <c r="G89" s="18"/>
      <c r="I89" s="19"/>
      <c r="J89" s="198"/>
      <c r="K89" s="18"/>
      <c r="L89" s="7"/>
      <c r="M89" s="19"/>
      <c r="N89" s="198"/>
      <c r="O89" s="18"/>
      <c r="P89" s="44"/>
      <c r="Q89" s="19"/>
      <c r="R89" s="198"/>
      <c r="S89" s="570"/>
      <c r="T89" s="572"/>
      <c r="U89" s="570"/>
      <c r="V89" s="201"/>
      <c r="AC89" s="3"/>
    </row>
    <row r="90" spans="1:29" s="2" customFormat="1" ht="15" customHeight="1">
      <c r="A90" s="23"/>
      <c r="B90" s="197"/>
      <c r="C90" s="18"/>
      <c r="D90" s="61" t="s">
        <v>148</v>
      </c>
      <c r="E90" s="19"/>
      <c r="F90" s="198"/>
      <c r="G90" s="18"/>
      <c r="I90" s="19"/>
      <c r="J90" s="198"/>
      <c r="K90" s="18"/>
      <c r="L90" s="7"/>
      <c r="M90" s="19"/>
      <c r="N90" s="198"/>
      <c r="O90" s="18"/>
      <c r="P90" s="116" t="s">
        <v>149</v>
      </c>
      <c r="Q90" s="19"/>
      <c r="R90" s="198"/>
      <c r="S90" s="570"/>
      <c r="T90" s="572"/>
      <c r="U90" s="570"/>
      <c r="V90" s="201"/>
      <c r="AC90" s="3"/>
    </row>
    <row r="91" spans="1:29" s="2" customFormat="1" ht="15" customHeight="1">
      <c r="A91" s="23"/>
      <c r="B91" s="197"/>
      <c r="C91" s="18"/>
      <c r="D91" s="62">
        <v>550</v>
      </c>
      <c r="E91" s="19"/>
      <c r="F91" s="198"/>
      <c r="G91" s="18"/>
      <c r="I91" s="19"/>
      <c r="J91" s="198"/>
      <c r="K91" s="18"/>
      <c r="M91" s="19"/>
      <c r="N91" s="198"/>
      <c r="O91" s="18"/>
      <c r="P91" s="117">
        <v>600</v>
      </c>
      <c r="Q91" s="19"/>
      <c r="R91" s="198"/>
      <c r="S91" s="570"/>
      <c r="T91" s="572"/>
      <c r="U91" s="570"/>
      <c r="V91" s="201"/>
      <c r="AC91" s="3"/>
    </row>
    <row r="92" spans="1:29" s="2" customFormat="1" ht="15" customHeight="1">
      <c r="A92" s="23"/>
      <c r="B92" s="197"/>
      <c r="C92" s="18"/>
      <c r="D92" s="226">
        <v>16</v>
      </c>
      <c r="E92" s="19"/>
      <c r="F92" s="198"/>
      <c r="G92" s="18"/>
      <c r="I92" s="19"/>
      <c r="J92" s="198"/>
      <c r="K92" s="18"/>
      <c r="M92" s="19"/>
      <c r="N92" s="198"/>
      <c r="O92" s="18"/>
      <c r="P92" s="121">
        <v>16</v>
      </c>
      <c r="Q92" s="19"/>
      <c r="R92" s="198"/>
      <c r="S92" s="570"/>
      <c r="T92" s="570"/>
      <c r="U92" s="570"/>
      <c r="V92" s="201"/>
      <c r="AC92" s="3"/>
    </row>
    <row r="93" spans="1:29" s="2" customFormat="1" ht="15" customHeight="1">
      <c r="A93" s="23"/>
      <c r="B93" s="197"/>
      <c r="C93" s="18"/>
      <c r="D93" s="224"/>
      <c r="E93" s="19"/>
      <c r="F93" s="198"/>
      <c r="G93" s="18"/>
      <c r="I93" s="19"/>
      <c r="J93" s="198"/>
      <c r="K93" s="18"/>
      <c r="M93" s="19"/>
      <c r="N93" s="198"/>
      <c r="O93" s="18"/>
      <c r="P93" s="122"/>
      <c r="Q93" s="19"/>
      <c r="R93" s="198"/>
      <c r="S93" s="570"/>
      <c r="T93" s="572"/>
      <c r="U93" s="570"/>
      <c r="V93" s="201"/>
      <c r="AC93" s="3"/>
    </row>
    <row r="94" spans="1:29" s="2" customFormat="1" ht="6" customHeight="1">
      <c r="A94" s="23"/>
      <c r="B94" s="197"/>
      <c r="C94" s="18"/>
      <c r="D94" s="3"/>
      <c r="E94" s="19"/>
      <c r="F94" s="198"/>
      <c r="G94" s="18"/>
      <c r="I94" s="19"/>
      <c r="J94" s="198"/>
      <c r="K94" s="18"/>
      <c r="M94" s="19"/>
      <c r="N94" s="198"/>
      <c r="O94" s="18"/>
      <c r="Q94" s="19"/>
      <c r="R94" s="198"/>
      <c r="S94" s="570"/>
      <c r="T94" s="570"/>
      <c r="U94" s="570"/>
      <c r="V94" s="201"/>
      <c r="AC94" s="3"/>
    </row>
    <row r="95" spans="1:29" s="2" customFormat="1" ht="15" customHeight="1">
      <c r="A95" s="23"/>
      <c r="B95" s="197"/>
      <c r="C95" s="18"/>
      <c r="D95" s="61" t="s">
        <v>150</v>
      </c>
      <c r="E95" s="19"/>
      <c r="F95" s="198"/>
      <c r="G95" s="18"/>
      <c r="I95" s="19"/>
      <c r="J95" s="198"/>
      <c r="K95" s="18"/>
      <c r="L95" s="7"/>
      <c r="M95" s="19"/>
      <c r="N95" s="198"/>
      <c r="O95" s="18"/>
      <c r="P95" s="116" t="s">
        <v>151</v>
      </c>
      <c r="Q95" s="19"/>
      <c r="R95" s="198"/>
      <c r="S95" s="570"/>
      <c r="T95" s="580"/>
      <c r="U95" s="570"/>
      <c r="V95" s="201"/>
      <c r="AC95" s="3"/>
    </row>
    <row r="96" spans="1:29" s="2" customFormat="1" ht="15" customHeight="1">
      <c r="A96" s="23"/>
      <c r="B96" s="197"/>
      <c r="C96" s="18"/>
      <c r="D96" s="62">
        <v>550</v>
      </c>
      <c r="E96" s="19"/>
      <c r="F96" s="198"/>
      <c r="G96" s="18"/>
      <c r="I96" s="19"/>
      <c r="J96" s="198"/>
      <c r="K96" s="18"/>
      <c r="M96" s="19"/>
      <c r="N96" s="198"/>
      <c r="O96" s="18"/>
      <c r="P96" s="117">
        <v>750</v>
      </c>
      <c r="Q96" s="19"/>
      <c r="R96" s="198"/>
      <c r="S96" s="570"/>
      <c r="T96" s="580"/>
      <c r="U96" s="570"/>
      <c r="V96" s="201"/>
      <c r="AC96" s="3"/>
    </row>
    <row r="97" spans="1:29" s="2" customFormat="1" ht="15" customHeight="1" thickBot="1">
      <c r="A97" s="23"/>
      <c r="B97" s="197"/>
      <c r="C97" s="18"/>
      <c r="D97" s="226">
        <v>16</v>
      </c>
      <c r="E97" s="19"/>
      <c r="F97" s="198"/>
      <c r="G97" s="18"/>
      <c r="I97" s="19"/>
      <c r="J97" s="198"/>
      <c r="K97" s="18"/>
      <c r="M97" s="19"/>
      <c r="N97" s="198"/>
      <c r="O97" s="18"/>
      <c r="P97" s="121">
        <v>16</v>
      </c>
      <c r="Q97" s="19"/>
      <c r="R97" s="198"/>
      <c r="S97" s="570"/>
      <c r="T97" s="580"/>
      <c r="U97" s="570"/>
      <c r="V97" s="201"/>
      <c r="AC97" s="3"/>
    </row>
    <row r="98" spans="1:29" s="2" customFormat="1" ht="15" customHeight="1">
      <c r="A98" s="23"/>
      <c r="B98" s="197"/>
      <c r="C98" s="18"/>
      <c r="D98" s="224"/>
      <c r="E98" s="19"/>
      <c r="F98" s="198"/>
      <c r="G98" s="18"/>
      <c r="I98" s="19"/>
      <c r="J98" s="198"/>
      <c r="K98" s="18"/>
      <c r="M98" s="19"/>
      <c r="N98" s="198"/>
      <c r="O98" s="18"/>
      <c r="P98" s="122"/>
      <c r="Q98" s="19"/>
      <c r="R98" s="198"/>
      <c r="S98" s="570"/>
      <c r="T98" s="629" t="s">
        <v>152</v>
      </c>
      <c r="U98" s="570"/>
      <c r="V98" s="201"/>
      <c r="AC98" s="3"/>
    </row>
    <row r="99" spans="1:29" s="2" customFormat="1" ht="6" customHeight="1">
      <c r="A99" s="23"/>
      <c r="B99" s="197"/>
      <c r="C99" s="18"/>
      <c r="D99" s="3"/>
      <c r="E99" s="19"/>
      <c r="F99" s="198"/>
      <c r="G99" s="18"/>
      <c r="I99" s="19"/>
      <c r="J99" s="198"/>
      <c r="K99" s="18"/>
      <c r="M99" s="19"/>
      <c r="N99" s="198"/>
      <c r="O99" s="18"/>
      <c r="Q99" s="19"/>
      <c r="R99" s="198"/>
      <c r="S99" s="570"/>
      <c r="T99" s="246"/>
      <c r="U99" s="570"/>
      <c r="V99" s="201"/>
      <c r="AC99" s="3"/>
    </row>
    <row r="100" spans="1:29" s="2" customFormat="1" ht="15" customHeight="1">
      <c r="A100" s="23"/>
      <c r="B100" s="197"/>
      <c r="C100" s="18"/>
      <c r="D100" s="61" t="s">
        <v>153</v>
      </c>
      <c r="E100" s="19"/>
      <c r="F100" s="198"/>
      <c r="G100" s="18"/>
      <c r="H100" s="116" t="s">
        <v>154</v>
      </c>
      <c r="I100" s="19"/>
      <c r="J100" s="198"/>
      <c r="K100" s="18"/>
      <c r="L100" s="61" t="s">
        <v>155</v>
      </c>
      <c r="M100" s="19"/>
      <c r="N100" s="198"/>
      <c r="O100" s="18"/>
      <c r="P100" s="116" t="s">
        <v>156</v>
      </c>
      <c r="Q100" s="19"/>
      <c r="R100" s="198"/>
      <c r="S100" s="570"/>
      <c r="T100" s="630" t="s">
        <v>157</v>
      </c>
      <c r="U100" s="570"/>
      <c r="V100" s="201"/>
      <c r="AC100" s="3"/>
    </row>
    <row r="101" spans="1:29" s="2" customFormat="1" ht="15" customHeight="1">
      <c r="A101" s="23"/>
      <c r="B101" s="197"/>
      <c r="C101" s="18"/>
      <c r="D101" s="62">
        <v>1000</v>
      </c>
      <c r="E101" s="19"/>
      <c r="F101" s="198"/>
      <c r="G101" s="18"/>
      <c r="H101" s="117">
        <v>900</v>
      </c>
      <c r="I101" s="19"/>
      <c r="J101" s="198"/>
      <c r="K101" s="18"/>
      <c r="L101" s="62">
        <v>1200</v>
      </c>
      <c r="M101" s="19"/>
      <c r="N101" s="198"/>
      <c r="O101" s="18"/>
      <c r="P101" s="117">
        <v>750</v>
      </c>
      <c r="Q101" s="19"/>
      <c r="R101" s="198"/>
      <c r="S101" s="570"/>
      <c r="T101" s="630" t="s">
        <v>158</v>
      </c>
      <c r="U101" s="570"/>
      <c r="V101" s="201"/>
      <c r="AC101" s="3"/>
    </row>
    <row r="102" spans="1:29" s="2" customFormat="1" ht="15" customHeight="1">
      <c r="A102" s="23"/>
      <c r="B102" s="197"/>
      <c r="C102" s="18"/>
      <c r="D102" s="226">
        <v>32</v>
      </c>
      <c r="E102" s="19"/>
      <c r="F102" s="198"/>
      <c r="G102" s="18"/>
      <c r="H102" s="115">
        <v>24</v>
      </c>
      <c r="I102" s="19"/>
      <c r="J102" s="198"/>
      <c r="K102" s="18"/>
      <c r="L102" s="115">
        <v>48</v>
      </c>
      <c r="M102" s="19"/>
      <c r="N102" s="198"/>
      <c r="O102" s="18"/>
      <c r="P102" s="121">
        <v>16</v>
      </c>
      <c r="Q102" s="19"/>
      <c r="R102" s="198"/>
      <c r="S102" s="570"/>
      <c r="T102" s="631" t="s">
        <v>159</v>
      </c>
      <c r="U102" s="570"/>
      <c r="V102" s="201"/>
      <c r="AC102" s="3"/>
    </row>
    <row r="103" spans="1:29" s="2" customFormat="1" ht="15" customHeight="1">
      <c r="A103" s="23"/>
      <c r="B103" s="197"/>
      <c r="C103" s="18"/>
      <c r="D103" s="224"/>
      <c r="E103" s="19"/>
      <c r="F103" s="198"/>
      <c r="G103" s="18"/>
      <c r="H103" s="118"/>
      <c r="I103" s="19"/>
      <c r="J103" s="198"/>
      <c r="K103" s="18"/>
      <c r="L103" s="64"/>
      <c r="M103" s="19"/>
      <c r="N103" s="198"/>
      <c r="O103" s="18"/>
      <c r="P103" s="122"/>
      <c r="Q103" s="19"/>
      <c r="R103" s="198"/>
      <c r="S103" s="570"/>
      <c r="T103" s="632">
        <f>P42</f>
        <v>10400</v>
      </c>
      <c r="U103" s="570"/>
      <c r="V103" s="201"/>
      <c r="AC103" s="3"/>
    </row>
    <row r="104" spans="1:29" s="2" customFormat="1" ht="6" customHeight="1">
      <c r="A104" s="23"/>
      <c r="B104" s="197"/>
      <c r="C104" s="18"/>
      <c r="D104" s="3"/>
      <c r="E104" s="19"/>
      <c r="F104" s="198"/>
      <c r="G104" s="18"/>
      <c r="H104" s="3"/>
      <c r="I104" s="19"/>
      <c r="J104" s="198"/>
      <c r="K104" s="18"/>
      <c r="M104" s="19"/>
      <c r="N104" s="198"/>
      <c r="O104" s="18"/>
      <c r="Q104" s="19"/>
      <c r="R104" s="198"/>
      <c r="S104" s="570"/>
      <c r="T104" s="630"/>
      <c r="U104" s="570"/>
      <c r="V104" s="201"/>
      <c r="AC104" s="3"/>
    </row>
    <row r="105" spans="1:29" s="2" customFormat="1" ht="15" customHeight="1">
      <c r="A105" s="23"/>
      <c r="B105" s="197"/>
      <c r="C105" s="18"/>
      <c r="D105" s="61" t="s">
        <v>160</v>
      </c>
      <c r="E105" s="19"/>
      <c r="F105" s="198"/>
      <c r="G105" s="18"/>
      <c r="H105" s="116" t="s">
        <v>161</v>
      </c>
      <c r="I105" s="19"/>
      <c r="J105" s="198"/>
      <c r="K105" s="18"/>
      <c r="L105" s="61" t="s">
        <v>162</v>
      </c>
      <c r="M105" s="19"/>
      <c r="N105" s="198"/>
      <c r="O105" s="18"/>
      <c r="P105" s="116" t="s">
        <v>163</v>
      </c>
      <c r="Q105" s="19"/>
      <c r="R105" s="198"/>
      <c r="S105" s="570"/>
      <c r="T105" s="633" t="s">
        <v>164</v>
      </c>
      <c r="U105" s="570"/>
      <c r="V105" s="201"/>
      <c r="AC105" s="3"/>
    </row>
    <row r="106" spans="1:29" s="2" customFormat="1" ht="15" customHeight="1">
      <c r="A106" s="23"/>
      <c r="B106" s="197"/>
      <c r="C106" s="18"/>
      <c r="D106" s="62">
        <v>450</v>
      </c>
      <c r="E106" s="19"/>
      <c r="F106" s="198"/>
      <c r="G106" s="18"/>
      <c r="H106" s="117">
        <v>1200</v>
      </c>
      <c r="I106" s="19"/>
      <c r="J106" s="198"/>
      <c r="K106" s="18"/>
      <c r="L106" s="62">
        <v>900</v>
      </c>
      <c r="M106" s="19"/>
      <c r="N106" s="198"/>
      <c r="O106" s="18"/>
      <c r="P106" s="117">
        <v>1000</v>
      </c>
      <c r="Q106" s="19"/>
      <c r="R106" s="198"/>
      <c r="S106" s="570"/>
      <c r="T106" s="634">
        <v>10400</v>
      </c>
      <c r="U106" s="570"/>
      <c r="V106" s="201"/>
      <c r="AC106" s="3"/>
    </row>
    <row r="107" spans="1:29" s="2" customFormat="1" ht="15" customHeight="1">
      <c r="A107" s="23"/>
      <c r="B107" s="197"/>
      <c r="C107" s="18"/>
      <c r="D107" s="226">
        <v>16</v>
      </c>
      <c r="E107" s="19"/>
      <c r="F107" s="198"/>
      <c r="G107" s="18"/>
      <c r="H107" s="115">
        <v>32</v>
      </c>
      <c r="I107" s="19"/>
      <c r="J107" s="198"/>
      <c r="K107" s="18"/>
      <c r="L107" s="115">
        <v>24</v>
      </c>
      <c r="M107" s="19"/>
      <c r="N107" s="198"/>
      <c r="O107" s="18"/>
      <c r="P107" s="121">
        <v>24</v>
      </c>
      <c r="Q107" s="19"/>
      <c r="R107" s="198"/>
      <c r="S107" s="570"/>
      <c r="T107" s="246" t="s">
        <v>165</v>
      </c>
      <c r="U107" s="570"/>
      <c r="V107" s="201"/>
      <c r="AC107" s="3"/>
    </row>
    <row r="108" spans="1:29" s="2" customFormat="1" ht="15" customHeight="1" thickBot="1">
      <c r="A108" s="23"/>
      <c r="B108" s="197"/>
      <c r="C108" s="20"/>
      <c r="D108" s="63"/>
      <c r="E108" s="21"/>
      <c r="F108" s="198"/>
      <c r="G108" s="20"/>
      <c r="H108" s="119"/>
      <c r="I108" s="21"/>
      <c r="J108" s="198"/>
      <c r="K108" s="20"/>
      <c r="L108" s="63"/>
      <c r="M108" s="21"/>
      <c r="N108" s="198"/>
      <c r="O108" s="20"/>
      <c r="P108" s="122"/>
      <c r="Q108" s="21"/>
      <c r="R108" s="198"/>
      <c r="S108" s="570"/>
      <c r="T108" s="635">
        <f>T103+T106</f>
        <v>20800</v>
      </c>
      <c r="U108" s="570"/>
      <c r="V108" s="201"/>
      <c r="AC108" s="3"/>
    </row>
    <row r="109" spans="1:29" s="2" customFormat="1" ht="6" customHeight="1">
      <c r="A109" s="23"/>
      <c r="B109" s="197"/>
      <c r="C109" s="198"/>
      <c r="D109" s="198"/>
      <c r="E109" s="198"/>
      <c r="F109" s="198"/>
      <c r="G109" s="198"/>
      <c r="H109" s="198"/>
      <c r="I109" s="198"/>
      <c r="J109" s="198"/>
      <c r="K109" s="198"/>
      <c r="L109" s="200"/>
      <c r="M109" s="198"/>
      <c r="N109" s="198"/>
      <c r="O109" s="198"/>
      <c r="P109" s="198"/>
      <c r="Q109" s="198"/>
      <c r="R109" s="198"/>
      <c r="S109" s="570"/>
      <c r="T109" s="636"/>
      <c r="U109" s="198"/>
      <c r="V109" s="201"/>
      <c r="AC109" s="3"/>
    </row>
    <row r="110" spans="1:29" s="2" customFormat="1" ht="15">
      <c r="A110" s="23"/>
      <c r="B110" s="197"/>
      <c r="C110" s="22"/>
      <c r="D110" s="58">
        <f>D102+D107+D97+D92</f>
        <v>80</v>
      </c>
      <c r="E110" s="60" t="s">
        <v>128</v>
      </c>
      <c r="F110" s="198"/>
      <c r="G110" s="22"/>
      <c r="H110" s="58">
        <f>H102+H107</f>
        <v>56</v>
      </c>
      <c r="I110" s="60" t="s">
        <v>128</v>
      </c>
      <c r="J110" s="198"/>
      <c r="K110" s="22"/>
      <c r="L110" s="58">
        <f>L102+L107</f>
        <v>72</v>
      </c>
      <c r="M110" s="60" t="s">
        <v>128</v>
      </c>
      <c r="N110" s="222"/>
      <c r="O110" s="22"/>
      <c r="P110" s="49">
        <f>P97+P102+P107+P92</f>
        <v>72</v>
      </c>
      <c r="Q110" s="60" t="s">
        <v>128</v>
      </c>
      <c r="R110" s="198"/>
      <c r="S110" s="570"/>
      <c r="T110" s="637" t="s">
        <v>166</v>
      </c>
      <c r="U110" s="571"/>
      <c r="V110" s="201"/>
      <c r="AC110" s="3"/>
    </row>
    <row r="111" spans="1:29" s="2" customFormat="1" ht="15.6" thickBot="1">
      <c r="A111" s="23"/>
      <c r="B111" s="197"/>
      <c r="C111" s="24"/>
      <c r="D111" s="59"/>
      <c r="E111" s="25"/>
      <c r="F111" s="198"/>
      <c r="G111" s="24"/>
      <c r="H111" s="59"/>
      <c r="I111" s="25"/>
      <c r="J111" s="198"/>
      <c r="K111" s="24"/>
      <c r="L111" s="59"/>
      <c r="M111" s="25"/>
      <c r="N111" s="198"/>
      <c r="O111" s="24"/>
      <c r="P111" s="50"/>
      <c r="Q111" s="25"/>
      <c r="R111" s="570"/>
      <c r="S111" s="570"/>
      <c r="T111" s="638"/>
      <c r="U111" s="569"/>
      <c r="V111" s="201"/>
      <c r="AC111" s="3"/>
    </row>
    <row r="112" spans="1:29" ht="6" customHeight="1">
      <c r="A112" s="107"/>
      <c r="B112" s="202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570"/>
      <c r="P112" s="572"/>
      <c r="Q112" s="570"/>
      <c r="R112" s="203"/>
      <c r="S112" s="203"/>
      <c r="T112" s="203"/>
      <c r="U112" s="203"/>
      <c r="V112" s="206"/>
    </row>
    <row r="113" spans="1:29">
      <c r="A113" s="107"/>
      <c r="B113" s="202"/>
      <c r="C113" s="203"/>
      <c r="D113" s="210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5"/>
      <c r="Q113" s="203"/>
      <c r="R113" s="203"/>
      <c r="S113" s="203"/>
      <c r="T113" s="203"/>
      <c r="U113" s="203"/>
      <c r="V113" s="206"/>
    </row>
    <row r="114" spans="1:29" s="2" customFormat="1" ht="6" customHeight="1">
      <c r="A114" s="23"/>
      <c r="B114" s="209"/>
      <c r="C114" s="214"/>
      <c r="D114" s="215"/>
      <c r="E114" s="214"/>
      <c r="F114" s="215"/>
      <c r="G114" s="214"/>
      <c r="H114" s="214"/>
      <c r="I114" s="214"/>
      <c r="J114" s="215"/>
      <c r="K114" s="215"/>
      <c r="L114" s="213"/>
      <c r="M114" s="215"/>
      <c r="N114" s="215"/>
      <c r="O114" s="203"/>
      <c r="P114" s="205"/>
      <c r="Q114" s="203"/>
      <c r="R114" s="215"/>
      <c r="S114" s="215"/>
      <c r="T114" s="215"/>
      <c r="U114" s="215"/>
      <c r="V114" s="216"/>
      <c r="AC114" s="3"/>
    </row>
    <row r="115" spans="1:29" ht="15.6">
      <c r="L115" s="6"/>
      <c r="M115" s="2"/>
      <c r="N115" s="2"/>
      <c r="P115" s="6"/>
      <c r="Q115" s="2"/>
      <c r="V115" s="1"/>
      <c r="X115" s="1"/>
      <c r="Y115" s="1"/>
      <c r="Z115" s="1"/>
    </row>
    <row r="116" spans="1:29" ht="15.6">
      <c r="L116" s="2"/>
      <c r="M116" s="2"/>
      <c r="N116" s="2"/>
      <c r="O116" s="2"/>
      <c r="P116" s="2"/>
      <c r="V116" s="9"/>
      <c r="W116" s="1"/>
      <c r="X116" s="1"/>
      <c r="Y116" s="1"/>
      <c r="Z116" s="1"/>
    </row>
    <row r="117" spans="1:29" ht="15">
      <c r="L117" s="8"/>
      <c r="M117" s="2"/>
      <c r="N117" s="2"/>
      <c r="O117" s="2"/>
      <c r="P117" s="2"/>
      <c r="V117" s="7"/>
      <c r="X117" s="1"/>
      <c r="Y117" s="1"/>
      <c r="Z117" s="1"/>
    </row>
    <row r="118" spans="1:29" ht="15">
      <c r="D118" s="8"/>
      <c r="L118" s="8"/>
      <c r="M118" s="2"/>
      <c r="N118" s="2"/>
      <c r="O118" s="2"/>
      <c r="P118" s="8"/>
      <c r="V118" s="7"/>
      <c r="W118" s="7"/>
      <c r="X118" s="1"/>
      <c r="Y118" s="1"/>
      <c r="Z118" s="1"/>
    </row>
    <row r="119" spans="1:29" ht="15">
      <c r="D119" s="8"/>
      <c r="L119" s="2"/>
      <c r="M119" s="2"/>
      <c r="N119" s="2"/>
      <c r="O119" s="2"/>
      <c r="P119" s="2"/>
      <c r="V119" s="7"/>
      <c r="W119" s="3"/>
      <c r="X119" s="1"/>
      <c r="Y119" s="1"/>
      <c r="Z119" s="1"/>
    </row>
    <row r="120" spans="1:29" ht="15">
      <c r="H120" s="2"/>
      <c r="L120" s="2"/>
      <c r="M120" s="2"/>
      <c r="N120" s="2"/>
      <c r="O120" s="2"/>
      <c r="P120" s="2"/>
      <c r="V120" s="1"/>
      <c r="W120" s="3"/>
      <c r="X120" s="1"/>
      <c r="Y120" s="1"/>
      <c r="Z120" s="1"/>
    </row>
    <row r="121" spans="1:29" ht="15">
      <c r="O121" s="2"/>
      <c r="P121" s="2"/>
    </row>
    <row r="125" spans="1:29" ht="15.6">
      <c r="D125" s="6"/>
      <c r="E125" s="2"/>
      <c r="F125" s="2"/>
      <c r="G125" s="2"/>
      <c r="H125" s="2"/>
      <c r="I125" s="2"/>
      <c r="J125" s="2"/>
      <c r="K125" s="2"/>
      <c r="L125" s="2"/>
    </row>
    <row r="126" spans="1:29" ht="15">
      <c r="D126" s="8"/>
      <c r="E126" s="2"/>
      <c r="F126" s="2"/>
      <c r="G126" s="2"/>
      <c r="H126" s="2"/>
      <c r="I126" s="2"/>
      <c r="J126" s="2"/>
      <c r="K126" s="2"/>
      <c r="L126" s="2"/>
    </row>
    <row r="127" spans="1:29" ht="15">
      <c r="D127" s="8"/>
      <c r="E127" s="2"/>
      <c r="F127" s="2"/>
      <c r="G127" s="2"/>
      <c r="H127" s="2"/>
      <c r="I127" s="2"/>
      <c r="J127" s="2"/>
      <c r="K127" s="2"/>
      <c r="L127" s="2"/>
    </row>
    <row r="128" spans="1:29" ht="13.8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R128" s="8"/>
      <c r="S128" s="8"/>
      <c r="T128" s="8"/>
    </row>
    <row r="129" spans="4:20" ht="13.8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/>
      <c r="Q129" s="8"/>
      <c r="R129" s="8"/>
      <c r="S129" s="8"/>
      <c r="T129" s="8"/>
    </row>
    <row r="130" spans="4:20" ht="13.8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7"/>
      <c r="Q130" s="8"/>
      <c r="R130" s="8"/>
      <c r="S130" s="8"/>
      <c r="T130" s="8"/>
    </row>
    <row r="131" spans="4:20" ht="13.8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7"/>
      <c r="Q131" s="8"/>
      <c r="R131" s="8"/>
      <c r="S131" s="8"/>
      <c r="T131" s="8"/>
    </row>
    <row r="132" spans="4:20" ht="13.8">
      <c r="O132" s="8"/>
      <c r="P132" s="7"/>
      <c r="Q132" s="8"/>
    </row>
    <row r="133" spans="4:20" ht="15.6">
      <c r="D133" s="6"/>
    </row>
    <row r="134" spans="4:20" ht="15">
      <c r="H134" s="2"/>
      <c r="L134" s="2"/>
    </row>
    <row r="135" spans="4:20" ht="15">
      <c r="H135" s="2"/>
      <c r="L135" s="2"/>
    </row>
    <row r="136" spans="4:20" ht="15">
      <c r="H136" s="2"/>
      <c r="L136" s="2"/>
    </row>
    <row r="137" spans="4:20" ht="15">
      <c r="H137" s="2"/>
    </row>
    <row r="138" spans="4:20" ht="15">
      <c r="H138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DC65-3753-4549-B31D-D6CD6FB361AD}">
  <sheetPr>
    <pageSetUpPr fitToPage="1"/>
  </sheetPr>
  <dimension ref="A1:AG115"/>
  <sheetViews>
    <sheetView topLeftCell="B1" zoomScale="120" zoomScaleNormal="120" zoomScaleSheetLayoutView="75" workbookViewId="0">
      <selection activeCell="L1" sqref="L1"/>
    </sheetView>
  </sheetViews>
  <sheetFormatPr baseColWidth="10" defaultColWidth="11.44140625" defaultRowHeight="13.2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8671875" customWidth="1"/>
    <col min="37" max="37" width="1.6640625" customWidth="1"/>
  </cols>
  <sheetData>
    <row r="1" spans="1:33" ht="43.35" customHeight="1">
      <c r="A1" s="104"/>
      <c r="B1" s="104"/>
      <c r="C1" s="133"/>
      <c r="D1" s="136" t="s">
        <v>454</v>
      </c>
      <c r="E1" s="133"/>
      <c r="F1" s="133"/>
      <c r="G1" s="133"/>
      <c r="H1" s="137"/>
      <c r="I1" s="133"/>
      <c r="J1" s="133"/>
      <c r="K1" s="133"/>
      <c r="L1" s="523" t="s">
        <v>103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4.6">
      <c r="A2" s="140"/>
      <c r="B2" s="153"/>
      <c r="C2" s="154"/>
      <c r="D2" s="155" t="s">
        <v>1</v>
      </c>
      <c r="E2" s="154"/>
      <c r="F2" s="154"/>
      <c r="G2" s="154"/>
      <c r="H2" s="156" t="s">
        <v>104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105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106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8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8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3.8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107</v>
      </c>
      <c r="E9" s="5"/>
      <c r="F9" s="152"/>
      <c r="G9" s="4"/>
      <c r="H9" s="65" t="s">
        <v>107</v>
      </c>
      <c r="I9" s="5"/>
      <c r="J9" s="152"/>
      <c r="K9" s="4"/>
      <c r="L9" s="65" t="s">
        <v>107</v>
      </c>
      <c r="M9" s="5"/>
      <c r="N9" s="152"/>
      <c r="O9" s="4"/>
      <c r="P9" s="65" t="s">
        <v>107</v>
      </c>
      <c r="Q9" s="5"/>
      <c r="R9" s="152"/>
      <c r="S9" s="4"/>
      <c r="T9" s="65" t="s">
        <v>107</v>
      </c>
      <c r="U9" s="5"/>
      <c r="V9" s="166"/>
    </row>
    <row r="10" spans="1:33" s="74" customFormat="1" ht="12.75" customHeight="1">
      <c r="A10" s="106"/>
      <c r="B10" s="190"/>
      <c r="C10" s="67"/>
      <c r="D10" s="508">
        <v>1600</v>
      </c>
      <c r="E10" s="509"/>
      <c r="F10" s="510"/>
      <c r="G10" s="511"/>
      <c r="H10" s="508">
        <v>1400</v>
      </c>
      <c r="I10" s="66"/>
      <c r="J10" s="184"/>
      <c r="K10" s="67"/>
      <c r="L10" s="508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" customHeight="1">
      <c r="A11" s="107"/>
      <c r="B11" s="164"/>
      <c r="C11" s="4"/>
      <c r="D11" s="114">
        <v>8.5</v>
      </c>
      <c r="E11" s="42"/>
      <c r="F11" s="185"/>
      <c r="G11" s="43"/>
      <c r="H11" s="46">
        <v>5</v>
      </c>
      <c r="I11" s="42"/>
      <c r="J11" s="185"/>
      <c r="K11" s="43"/>
      <c r="L11" s="547">
        <v>10.5</v>
      </c>
      <c r="M11" s="42"/>
      <c r="N11" s="185"/>
      <c r="O11" s="43"/>
      <c r="P11" s="46">
        <v>13</v>
      </c>
      <c r="Q11" s="42"/>
      <c r="R11" s="185"/>
      <c r="S11" s="43"/>
      <c r="T11" s="46"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3"/>
      <c r="M12" s="5"/>
      <c r="N12" s="152"/>
      <c r="O12" s="4"/>
      <c r="P12"/>
      <c r="Q12" s="5"/>
      <c r="R12" s="152"/>
      <c r="S12" s="4"/>
      <c r="U12" s="5"/>
      <c r="V12" s="166"/>
    </row>
    <row r="13" spans="1:33" ht="12.9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2" t="s">
        <v>108</v>
      </c>
      <c r="M13" s="5"/>
      <c r="N13" s="152"/>
      <c r="O13" s="4"/>
      <c r="P13" s="512" t="s">
        <v>109</v>
      </c>
      <c r="Q13" s="5"/>
      <c r="R13" s="152"/>
      <c r="S13" s="4"/>
      <c r="T13" s="2"/>
      <c r="U13" s="5"/>
      <c r="V13" s="166"/>
    </row>
    <row r="14" spans="1:33" ht="12.75" customHeight="1">
      <c r="A14" s="107"/>
      <c r="B14" s="164"/>
      <c r="C14" s="4"/>
      <c r="E14" s="5"/>
      <c r="F14" s="152"/>
      <c r="G14" s="4"/>
      <c r="I14" s="5"/>
      <c r="J14" s="152"/>
      <c r="K14" s="4"/>
      <c r="L14" s="514">
        <v>8</v>
      </c>
      <c r="M14" s="5"/>
      <c r="N14" s="152"/>
      <c r="O14" s="4"/>
      <c r="P14" s="514">
        <v>16</v>
      </c>
      <c r="Q14" s="5"/>
      <c r="R14" s="152"/>
      <c r="S14" s="4"/>
      <c r="U14" s="5"/>
      <c r="V14" s="166"/>
    </row>
    <row r="15" spans="1:33" ht="15">
      <c r="A15" s="107"/>
      <c r="B15" s="164"/>
      <c r="C15" s="4"/>
      <c r="D15" s="2"/>
      <c r="E15" s="5"/>
      <c r="F15" s="152"/>
      <c r="G15" s="4"/>
      <c r="H15" s="2"/>
      <c r="I15" s="5"/>
      <c r="J15" s="152"/>
      <c r="K15" s="4"/>
      <c r="L15" s="548"/>
      <c r="M15" s="5"/>
      <c r="N15" s="152"/>
      <c r="O15" s="4"/>
      <c r="P15" s="548"/>
      <c r="Q15" s="5"/>
      <c r="R15" s="152"/>
      <c r="S15" s="4"/>
      <c r="U15" s="5"/>
      <c r="V15" s="166"/>
      <c r="AG15" s="249"/>
    </row>
    <row r="16" spans="1:33" ht="6" customHeight="1">
      <c r="A16" s="107"/>
      <c r="B16" s="164"/>
      <c r="C16" s="4"/>
      <c r="D16" s="7"/>
      <c r="E16" s="5"/>
      <c r="F16" s="152"/>
      <c r="G16" s="4"/>
      <c r="I16" s="5"/>
      <c r="J16" s="152"/>
      <c r="K16" s="4"/>
      <c r="L16" s="549"/>
      <c r="M16" s="5"/>
      <c r="N16" s="152"/>
      <c r="O16" s="4"/>
      <c r="P16"/>
      <c r="Q16" s="5"/>
      <c r="R16" s="152"/>
      <c r="S16" s="4"/>
      <c r="U16" s="5"/>
      <c r="V16" s="166"/>
    </row>
    <row r="17" spans="1:29" ht="15">
      <c r="A17" s="107"/>
      <c r="B17" s="164"/>
      <c r="C17" s="4"/>
      <c r="D17" s="47" t="s">
        <v>110</v>
      </c>
      <c r="E17" s="5"/>
      <c r="F17" s="152"/>
      <c r="G17" s="4"/>
      <c r="I17" s="5"/>
      <c r="J17" s="152"/>
      <c r="K17" s="4"/>
      <c r="L17" s="512" t="s">
        <v>111</v>
      </c>
      <c r="M17" s="5"/>
      <c r="N17" s="152"/>
      <c r="O17" s="4"/>
      <c r="P17" s="512" t="s">
        <v>112</v>
      </c>
      <c r="Q17" s="5"/>
      <c r="R17" s="152"/>
      <c r="S17" s="4"/>
      <c r="T17" s="47" t="s">
        <v>113</v>
      </c>
      <c r="U17" s="5"/>
      <c r="V17" s="166"/>
    </row>
    <row r="18" spans="1:29">
      <c r="A18" s="107"/>
      <c r="B18" s="164"/>
      <c r="C18" s="4"/>
      <c r="D18" s="514">
        <v>4</v>
      </c>
      <c r="E18" s="5"/>
      <c r="F18" s="152"/>
      <c r="G18" s="4"/>
      <c r="I18" s="5"/>
      <c r="J18" s="152"/>
      <c r="K18" s="4"/>
      <c r="L18" s="521">
        <v>20</v>
      </c>
      <c r="M18" s="5"/>
      <c r="N18" s="152"/>
      <c r="O18" s="4"/>
      <c r="P18" s="521">
        <v>16</v>
      </c>
      <c r="Q18" s="5"/>
      <c r="R18" s="152"/>
      <c r="S18" s="4"/>
      <c r="T18" s="113">
        <v>16</v>
      </c>
      <c r="U18" s="5"/>
      <c r="V18" s="166"/>
    </row>
    <row r="19" spans="1:29">
      <c r="A19" s="107"/>
      <c r="B19" s="164"/>
      <c r="C19" s="4"/>
      <c r="D19" s="515"/>
      <c r="E19" s="5"/>
      <c r="F19" s="152"/>
      <c r="G19" s="4"/>
      <c r="I19" s="5"/>
      <c r="J19" s="152"/>
      <c r="K19" s="4"/>
      <c r="L19" s="143"/>
      <c r="M19" s="5"/>
      <c r="N19" s="152"/>
      <c r="O19" s="4"/>
      <c r="P19" s="143"/>
      <c r="Q19" s="5"/>
      <c r="R19" s="152"/>
      <c r="S19" s="4"/>
      <c r="T19" s="143"/>
      <c r="U19" s="5"/>
      <c r="V19" s="166"/>
    </row>
    <row r="20" spans="1:29" ht="6" customHeight="1">
      <c r="A20" s="107"/>
      <c r="B20" s="164"/>
      <c r="C20" s="4"/>
      <c r="D20" s="303"/>
      <c r="E20" s="5"/>
      <c r="F20" s="152"/>
      <c r="G20" s="4"/>
      <c r="I20" s="5"/>
      <c r="J20" s="152"/>
      <c r="K20" s="4"/>
      <c r="L20" s="1"/>
      <c r="M20" s="5"/>
      <c r="N20" s="152"/>
      <c r="O20" s="4"/>
      <c r="P20"/>
      <c r="Q20" s="5"/>
      <c r="R20" s="152"/>
      <c r="S20" s="4"/>
      <c r="U20" s="5"/>
      <c r="V20" s="166"/>
    </row>
    <row r="21" spans="1:29" s="2" customFormat="1" ht="15">
      <c r="A21" s="23"/>
      <c r="B21" s="160"/>
      <c r="C21" s="18"/>
      <c r="D21" s="512" t="s">
        <v>114</v>
      </c>
      <c r="E21" s="19"/>
      <c r="F21" s="161"/>
      <c r="G21" s="18"/>
      <c r="I21" s="19"/>
      <c r="J21" s="161"/>
      <c r="K21" s="18"/>
      <c r="L21" s="47" t="s">
        <v>115</v>
      </c>
      <c r="M21" s="19"/>
      <c r="N21" s="161"/>
      <c r="O21" s="18"/>
      <c r="P21" s="47" t="s">
        <v>116</v>
      </c>
      <c r="Q21" s="19"/>
      <c r="R21" s="161"/>
      <c r="S21" s="18"/>
      <c r="T21" s="47" t="s">
        <v>117</v>
      </c>
      <c r="U21" s="19"/>
      <c r="V21" s="163"/>
      <c r="AC21" s="3"/>
    </row>
    <row r="22" spans="1:29" s="2" customFormat="1" ht="15">
      <c r="A22" s="23"/>
      <c r="B22" s="160"/>
      <c r="C22" s="18"/>
      <c r="D22" s="514">
        <v>8</v>
      </c>
      <c r="E22" s="19"/>
      <c r="F22" s="161"/>
      <c r="G22" s="18"/>
      <c r="I22" s="19"/>
      <c r="J22" s="161"/>
      <c r="K22" s="18"/>
      <c r="L22" s="113">
        <v>16</v>
      </c>
      <c r="M22" s="19"/>
      <c r="N22" s="161"/>
      <c r="O22" s="18"/>
      <c r="P22" s="113">
        <v>24</v>
      </c>
      <c r="Q22" s="19"/>
      <c r="R22" s="161"/>
      <c r="S22" s="18"/>
      <c r="T22" s="113">
        <v>16</v>
      </c>
      <c r="U22" s="19"/>
      <c r="V22" s="163"/>
      <c r="AC22" s="3"/>
    </row>
    <row r="23" spans="1:29" s="2" customFormat="1" ht="15">
      <c r="A23" s="23"/>
      <c r="B23" s="160"/>
      <c r="C23" s="18"/>
      <c r="D23" s="515"/>
      <c r="E23" s="19"/>
      <c r="F23" s="161"/>
      <c r="G23" s="18"/>
      <c r="I23" s="19"/>
      <c r="J23" s="161"/>
      <c r="K23" s="18"/>
      <c r="L23" s="143"/>
      <c r="M23" s="19"/>
      <c r="N23" s="161"/>
      <c r="O23" s="18"/>
      <c r="P23" s="143"/>
      <c r="Q23" s="19"/>
      <c r="R23" s="161"/>
      <c r="S23" s="18"/>
      <c r="T23" s="143"/>
      <c r="U23" s="19"/>
      <c r="V23" s="163"/>
      <c r="AC23" s="3"/>
    </row>
    <row r="24" spans="1:29" s="2" customFormat="1" ht="6" customHeight="1">
      <c r="A24" s="23"/>
      <c r="B24" s="160"/>
      <c r="C24" s="18"/>
      <c r="D24" s="516"/>
      <c r="E24" s="19"/>
      <c r="F24" s="161"/>
      <c r="G24" s="18"/>
      <c r="I24" s="19"/>
      <c r="J24" s="161"/>
      <c r="K24" s="18"/>
      <c r="L24" s="3"/>
      <c r="M24" s="19"/>
      <c r="N24" s="161"/>
      <c r="O24" s="18"/>
      <c r="Q24" s="19"/>
      <c r="R24" s="161"/>
      <c r="S24" s="18"/>
      <c r="U24" s="19"/>
      <c r="V24" s="163"/>
      <c r="AC24" s="3"/>
    </row>
    <row r="25" spans="1:29" s="2" customFormat="1" ht="15">
      <c r="A25" s="23"/>
      <c r="B25" s="160"/>
      <c r="C25" s="18"/>
      <c r="D25" s="517" t="s">
        <v>118</v>
      </c>
      <c r="E25" s="19"/>
      <c r="F25" s="161"/>
      <c r="G25" s="18"/>
      <c r="H25" s="47" t="s">
        <v>119</v>
      </c>
      <c r="I25" s="19"/>
      <c r="J25" s="161"/>
      <c r="K25" s="18"/>
      <c r="L25" s="47" t="s">
        <v>120</v>
      </c>
      <c r="M25" s="19"/>
      <c r="N25" s="161"/>
      <c r="O25" s="18"/>
      <c r="P25" s="47" t="s">
        <v>121</v>
      </c>
      <c r="Q25" s="19"/>
      <c r="R25" s="161"/>
      <c r="S25" s="18"/>
      <c r="T25" s="47" t="s">
        <v>122</v>
      </c>
      <c r="U25" s="19"/>
      <c r="V25" s="163"/>
      <c r="AC25" s="3"/>
    </row>
    <row r="26" spans="1:29" s="2" customFormat="1" ht="15">
      <c r="A26" s="23"/>
      <c r="B26" s="160"/>
      <c r="C26" s="18"/>
      <c r="D26" s="519">
        <v>40</v>
      </c>
      <c r="E26" s="19"/>
      <c r="F26" s="161"/>
      <c r="G26" s="18"/>
      <c r="H26" s="521">
        <v>24</v>
      </c>
      <c r="I26" s="19"/>
      <c r="J26" s="161"/>
      <c r="K26" s="18"/>
      <c r="L26" s="113">
        <v>16</v>
      </c>
      <c r="M26" s="19"/>
      <c r="N26" s="161"/>
      <c r="O26" s="18"/>
      <c r="P26" s="113">
        <v>16</v>
      </c>
      <c r="Q26" s="19"/>
      <c r="R26" s="161"/>
      <c r="S26" s="18"/>
      <c r="T26" s="113">
        <v>16</v>
      </c>
      <c r="U26" s="19"/>
      <c r="V26" s="163"/>
      <c r="AC26" s="3"/>
    </row>
    <row r="27" spans="1:29" s="2" customFormat="1" ht="15">
      <c r="A27" s="23"/>
      <c r="B27" s="160"/>
      <c r="C27" s="18"/>
      <c r="D27" s="520"/>
      <c r="E27" s="19"/>
      <c r="F27" s="161"/>
      <c r="G27" s="18"/>
      <c r="H27" s="522"/>
      <c r="I27" s="19"/>
      <c r="J27" s="161"/>
      <c r="K27" s="18"/>
      <c r="L27" s="143"/>
      <c r="M27" s="19"/>
      <c r="N27" s="161"/>
      <c r="O27" s="18"/>
      <c r="P27" s="143"/>
      <c r="Q27" s="19"/>
      <c r="R27" s="161"/>
      <c r="S27" s="18"/>
      <c r="T27" s="143"/>
      <c r="U27" s="19"/>
      <c r="V27" s="163"/>
      <c r="AC27" s="3"/>
    </row>
    <row r="28" spans="1:29" s="2" customFormat="1" ht="6" customHeight="1">
      <c r="A28" s="23"/>
      <c r="B28" s="160"/>
      <c r="C28" s="18"/>
      <c r="D28" s="516"/>
      <c r="E28" s="19"/>
      <c r="F28" s="161"/>
      <c r="G28" s="18"/>
      <c r="H28" s="516"/>
      <c r="I28" s="19"/>
      <c r="J28" s="161"/>
      <c r="K28" s="18"/>
      <c r="M28" s="19"/>
      <c r="N28" s="161"/>
      <c r="O28" s="18"/>
      <c r="Q28" s="19"/>
      <c r="R28" s="161"/>
      <c r="S28" s="18"/>
      <c r="U28" s="19"/>
      <c r="V28" s="163"/>
      <c r="AC28" s="3"/>
    </row>
    <row r="29" spans="1:29" s="2" customFormat="1" ht="15">
      <c r="A29" s="23"/>
      <c r="B29" s="160"/>
      <c r="C29" s="18"/>
      <c r="D29" s="512" t="s">
        <v>123</v>
      </c>
      <c r="E29" s="19"/>
      <c r="F29" s="161"/>
      <c r="G29" s="18"/>
      <c r="H29" s="512" t="s">
        <v>124</v>
      </c>
      <c r="I29" s="19"/>
      <c r="J29" s="161"/>
      <c r="K29" s="18"/>
      <c r="L29" s="47" t="s">
        <v>125</v>
      </c>
      <c r="M29" s="19"/>
      <c r="N29" s="161"/>
      <c r="O29" s="18"/>
      <c r="P29" s="47" t="s">
        <v>126</v>
      </c>
      <c r="Q29" s="19"/>
      <c r="R29" s="161"/>
      <c r="S29" s="18"/>
      <c r="T29" s="47" t="s">
        <v>127</v>
      </c>
      <c r="U29" s="19"/>
      <c r="V29" s="163"/>
      <c r="AC29" s="3"/>
    </row>
    <row r="30" spans="1:29" s="2" customFormat="1" ht="15">
      <c r="A30" s="23"/>
      <c r="B30" s="160"/>
      <c r="C30" s="18"/>
      <c r="D30" s="113">
        <v>16</v>
      </c>
      <c r="E30" s="19"/>
      <c r="F30" s="161"/>
      <c r="G30" s="18"/>
      <c r="H30" s="144">
        <v>16</v>
      </c>
      <c r="I30" s="19"/>
      <c r="J30" s="161"/>
      <c r="K30" s="18"/>
      <c r="L30" s="113">
        <v>24</v>
      </c>
      <c r="M30" s="19"/>
      <c r="N30" s="161"/>
      <c r="O30" s="18"/>
      <c r="P30" s="113">
        <v>32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.6" thickBot="1">
      <c r="A31" s="23"/>
      <c r="B31" s="160"/>
      <c r="C31" s="20"/>
      <c r="D31" s="145"/>
      <c r="E31" s="21"/>
      <c r="F31" s="161"/>
      <c r="G31" s="20"/>
      <c r="H31" s="146"/>
      <c r="I31" s="21"/>
      <c r="J31" s="161"/>
      <c r="K31" s="20"/>
      <c r="L31" s="146"/>
      <c r="M31" s="21"/>
      <c r="N31" s="161"/>
      <c r="O31" s="20"/>
      <c r="P31" s="146"/>
      <c r="Q31" s="21"/>
      <c r="R31" s="161"/>
      <c r="S31" s="20"/>
      <c r="T31" s="146"/>
      <c r="U31" s="21"/>
      <c r="V31" s="163"/>
      <c r="AC31" s="3"/>
    </row>
    <row r="32" spans="1:29" ht="6" customHeight="1">
      <c r="A32" s="107"/>
      <c r="B32" s="164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66"/>
    </row>
    <row r="33" spans="1:29" s="2" customFormat="1" ht="6" customHeight="1">
      <c r="A33" s="23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3"/>
      <c r="AC33" s="3"/>
    </row>
    <row r="34" spans="1:29" s="2" customFormat="1" ht="15">
      <c r="A34" s="23"/>
      <c r="B34" s="160"/>
      <c r="C34" s="161"/>
      <c r="D34" s="167"/>
      <c r="E34" s="167"/>
      <c r="F34" s="167"/>
      <c r="G34" s="167"/>
      <c r="H34" s="167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8" t="s">
        <v>129</v>
      </c>
      <c r="T34" s="169">
        <f>D11+H11+L11+P11+T11</f>
        <v>45</v>
      </c>
      <c r="U34" s="161"/>
      <c r="V34" s="163"/>
      <c r="AC34" s="3"/>
    </row>
    <row r="35" spans="1:29" s="2" customFormat="1" ht="15">
      <c r="A35" s="23"/>
      <c r="B35" s="170"/>
      <c r="C35" s="171"/>
      <c r="D35" s="172">
        <f>T34*8</f>
        <v>360</v>
      </c>
      <c r="E35" s="172" t="s">
        <v>130</v>
      </c>
      <c r="F35" s="172"/>
      <c r="G35" s="172"/>
      <c r="H35" s="172"/>
      <c r="I35" s="171"/>
      <c r="J35" s="171"/>
      <c r="K35" s="171"/>
      <c r="L35" s="173" t="s">
        <v>131</v>
      </c>
      <c r="M35" s="171"/>
      <c r="N35" s="171"/>
      <c r="O35" s="171"/>
      <c r="P35" s="174">
        <f>D10+H10+L10+P10+T10</f>
        <v>10400</v>
      </c>
      <c r="Q35" s="171"/>
      <c r="R35" s="175"/>
      <c r="S35" s="176"/>
      <c r="T35" s="177"/>
      <c r="U35" s="171"/>
      <c r="V35" s="178"/>
      <c r="AC35" s="3"/>
    </row>
    <row r="36" spans="1:29" ht="24.6">
      <c r="A36" s="107"/>
      <c r="B36" s="191"/>
      <c r="C36" s="192"/>
      <c r="D36" s="193" t="s">
        <v>132</v>
      </c>
      <c r="E36" s="192"/>
      <c r="F36" s="192"/>
      <c r="G36" s="192"/>
      <c r="H36" s="194"/>
      <c r="I36" s="192"/>
      <c r="J36" s="192"/>
      <c r="K36" s="192"/>
      <c r="L36" s="474"/>
      <c r="M36" s="192"/>
      <c r="N36" s="192"/>
      <c r="O36" s="192"/>
      <c r="P36" s="195"/>
      <c r="Q36" s="192"/>
      <c r="R36" s="192"/>
      <c r="S36" s="192"/>
      <c r="T36" s="192"/>
      <c r="U36" s="192"/>
      <c r="V36" s="196"/>
    </row>
    <row r="37" spans="1:29" s="2" customFormat="1" ht="15" customHeight="1">
      <c r="A37" s="23"/>
      <c r="B37" s="197"/>
      <c r="C37" s="198"/>
      <c r="D37" s="198" t="s">
        <v>106</v>
      </c>
      <c r="E37" s="198"/>
      <c r="F37" s="198"/>
      <c r="G37" s="198"/>
      <c r="H37" s="198"/>
      <c r="I37" s="198"/>
      <c r="J37" s="198"/>
      <c r="K37" s="198"/>
      <c r="L37" s="199"/>
      <c r="M37" s="198"/>
      <c r="N37" s="198"/>
      <c r="O37" s="198"/>
      <c r="P37" s="200"/>
      <c r="Q37" s="198"/>
      <c r="R37" s="198"/>
      <c r="S37" s="198"/>
      <c r="T37" s="198"/>
      <c r="U37" s="198"/>
      <c r="V37" s="201"/>
      <c r="AC37" s="3"/>
    </row>
    <row r="38" spans="1:29" ht="13.5" customHeight="1" thickBot="1">
      <c r="A38" s="107"/>
      <c r="B38" s="202"/>
      <c r="C38" s="203"/>
      <c r="D38" s="204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5"/>
      <c r="Q38" s="203"/>
      <c r="R38" s="203"/>
      <c r="S38" s="203"/>
      <c r="T38" s="203"/>
      <c r="U38" s="205"/>
      <c r="V38" s="206"/>
    </row>
    <row r="39" spans="1:29" s="38" customFormat="1" ht="16.8">
      <c r="A39" s="141"/>
      <c r="B39" s="207"/>
      <c r="C39" s="33"/>
      <c r="D39" s="34" t="s">
        <v>41</v>
      </c>
      <c r="E39" s="35"/>
      <c r="F39" s="211"/>
      <c r="G39" s="33"/>
      <c r="H39" s="34" t="s">
        <v>133</v>
      </c>
      <c r="I39" s="35"/>
      <c r="J39" s="211"/>
      <c r="K39" s="33"/>
      <c r="L39" s="34" t="s">
        <v>58</v>
      </c>
      <c r="M39" s="35"/>
      <c r="N39" s="211"/>
      <c r="O39" s="33"/>
      <c r="P39" s="34" t="s">
        <v>66</v>
      </c>
      <c r="Q39" s="35"/>
      <c r="R39" s="211"/>
      <c r="S39" s="578"/>
      <c r="T39" s="579"/>
      <c r="U39" s="578"/>
      <c r="V39" s="212"/>
      <c r="X39" s="71"/>
      <c r="AC39" s="39"/>
    </row>
    <row r="40" spans="1:29" ht="6" customHeight="1">
      <c r="A40" s="107"/>
      <c r="B40" s="202"/>
      <c r="C40" s="4"/>
      <c r="E40" s="5"/>
      <c r="F40" s="203"/>
      <c r="G40" s="4"/>
      <c r="I40" s="5"/>
      <c r="J40" s="203"/>
      <c r="K40" s="4"/>
      <c r="M40" s="5"/>
      <c r="N40" s="203"/>
      <c r="O40" s="4"/>
      <c r="P40"/>
      <c r="Q40" s="5"/>
      <c r="R40" s="203"/>
      <c r="S40" s="577"/>
      <c r="T40" s="577"/>
      <c r="U40" s="577"/>
      <c r="V40" s="206"/>
    </row>
    <row r="41" spans="1:29" s="2" customFormat="1" ht="15.75" customHeight="1">
      <c r="A41" s="23"/>
      <c r="B41" s="197"/>
      <c r="C41" s="18"/>
      <c r="D41" s="46" t="s">
        <v>42</v>
      </c>
      <c r="E41" s="19"/>
      <c r="F41" s="217"/>
      <c r="G41" s="57"/>
      <c r="H41" s="46" t="s">
        <v>51</v>
      </c>
      <c r="I41" s="19"/>
      <c r="J41" s="217"/>
      <c r="K41" s="18"/>
      <c r="L41" s="46" t="s">
        <v>59</v>
      </c>
      <c r="M41" s="19"/>
      <c r="N41" s="217"/>
      <c r="O41" s="41"/>
      <c r="P41" s="46" t="s">
        <v>67</v>
      </c>
      <c r="Q41" s="19"/>
      <c r="R41" s="217"/>
      <c r="S41" s="573"/>
      <c r="T41" s="573"/>
      <c r="U41" s="570"/>
      <c r="V41" s="201"/>
      <c r="X41" s="46"/>
      <c r="Y41" s="46"/>
      <c r="AC41" s="3"/>
    </row>
    <row r="42" spans="1:29" s="2" customFormat="1" ht="6" customHeight="1">
      <c r="A42" s="23"/>
      <c r="B42" s="197"/>
      <c r="C42" s="18"/>
      <c r="E42" s="19"/>
      <c r="F42" s="218"/>
      <c r="G42" s="17"/>
      <c r="H42" s="10"/>
      <c r="I42" s="19"/>
      <c r="J42" s="218"/>
      <c r="K42" s="18"/>
      <c r="M42" s="19"/>
      <c r="N42" s="218"/>
      <c r="O42" s="15"/>
      <c r="P42" s="12"/>
      <c r="Q42" s="19"/>
      <c r="R42" s="218"/>
      <c r="S42" s="576"/>
      <c r="T42" s="576"/>
      <c r="U42" s="570"/>
      <c r="V42" s="201"/>
      <c r="X42" s="10"/>
      <c r="Y42" s="10"/>
      <c r="AC42" s="3"/>
    </row>
    <row r="43" spans="1:29" s="2" customFormat="1" ht="12.75" customHeight="1">
      <c r="A43" s="23"/>
      <c r="B43" s="197"/>
      <c r="C43" s="18"/>
      <c r="D43" s="65" t="s">
        <v>107</v>
      </c>
      <c r="E43" s="19"/>
      <c r="F43" s="218"/>
      <c r="G43" s="17"/>
      <c r="H43" s="65" t="s">
        <v>107</v>
      </c>
      <c r="I43" s="19"/>
      <c r="J43" s="218"/>
      <c r="K43" s="18"/>
      <c r="L43" s="65" t="s">
        <v>107</v>
      </c>
      <c r="M43" s="19"/>
      <c r="N43" s="218"/>
      <c r="O43" s="17"/>
      <c r="P43" s="68" t="s">
        <v>107</v>
      </c>
      <c r="Q43" s="19"/>
      <c r="R43" s="218"/>
      <c r="S43" s="576"/>
      <c r="T43" s="575"/>
      <c r="U43" s="570"/>
      <c r="V43" s="201"/>
      <c r="X43" s="65"/>
      <c r="Y43" s="10"/>
      <c r="AC43" s="3"/>
    </row>
    <row r="44" spans="1:29" s="2" customFormat="1" ht="15" customHeight="1">
      <c r="A44" s="23"/>
      <c r="B44" s="197"/>
      <c r="C44" s="18"/>
      <c r="D44" s="134">
        <v>2000</v>
      </c>
      <c r="E44" s="19"/>
      <c r="F44" s="198"/>
      <c r="G44" s="18"/>
      <c r="H44" s="134">
        <v>2200</v>
      </c>
      <c r="I44" s="19"/>
      <c r="J44" s="198"/>
      <c r="K44" s="18"/>
      <c r="L44" s="134">
        <v>1800</v>
      </c>
      <c r="M44" s="19"/>
      <c r="N44" s="198"/>
      <c r="O44" s="18"/>
      <c r="P44" s="134">
        <v>2200</v>
      </c>
      <c r="Q44" s="19"/>
      <c r="R44" s="198"/>
      <c r="S44" s="570"/>
      <c r="T44" s="583"/>
      <c r="U44" s="570"/>
      <c r="V44" s="201"/>
      <c r="X44" s="130"/>
      <c r="AC44" s="3"/>
    </row>
    <row r="45" spans="1:29" s="2" customFormat="1" ht="6" customHeight="1">
      <c r="A45" s="23"/>
      <c r="B45" s="197"/>
      <c r="C45" s="18"/>
      <c r="E45" s="19"/>
      <c r="F45" s="198"/>
      <c r="G45" s="18"/>
      <c r="I45" s="19"/>
      <c r="J45" s="198"/>
      <c r="K45" s="18"/>
      <c r="M45" s="19"/>
      <c r="N45" s="198"/>
      <c r="O45" s="18"/>
      <c r="Q45" s="19"/>
      <c r="R45" s="198"/>
      <c r="S45" s="570"/>
      <c r="T45" s="570"/>
      <c r="U45" s="570"/>
      <c r="V45" s="201"/>
      <c r="AC45" s="3"/>
    </row>
    <row r="46" spans="1:29" s="2" customFormat="1" ht="12.75" customHeight="1">
      <c r="A46" s="23"/>
      <c r="B46" s="197"/>
      <c r="C46" s="18"/>
      <c r="D46" s="46">
        <v>9.5</v>
      </c>
      <c r="E46" s="19"/>
      <c r="F46" s="198"/>
      <c r="G46" s="18"/>
      <c r="H46" s="46">
        <v>11</v>
      </c>
      <c r="I46" s="19"/>
      <c r="J46" s="198"/>
      <c r="K46" s="18"/>
      <c r="L46" s="46">
        <v>6</v>
      </c>
      <c r="M46" s="19"/>
      <c r="N46" s="198"/>
      <c r="O46" s="67"/>
      <c r="P46" s="46">
        <v>9</v>
      </c>
      <c r="Q46" s="19"/>
      <c r="R46" s="198"/>
      <c r="S46" s="570"/>
      <c r="T46" s="573"/>
      <c r="U46" s="570"/>
      <c r="V46" s="201"/>
      <c r="X46" s="46"/>
      <c r="AC46" s="3"/>
    </row>
    <row r="47" spans="1:29" ht="12.75" customHeight="1">
      <c r="A47" s="107"/>
      <c r="B47" s="202"/>
      <c r="C47" s="18"/>
      <c r="D47" s="44"/>
      <c r="E47" s="19"/>
      <c r="F47" s="203"/>
      <c r="G47" s="4"/>
      <c r="I47" s="5"/>
      <c r="J47" s="203"/>
      <c r="K47" s="18"/>
      <c r="L47" s="44"/>
      <c r="M47" s="19"/>
      <c r="N47" s="203"/>
      <c r="O47" s="18"/>
      <c r="P47" s="3"/>
      <c r="Q47" s="19"/>
      <c r="R47" s="203"/>
      <c r="S47" s="570"/>
      <c r="T47" s="574"/>
      <c r="U47" s="570"/>
      <c r="V47" s="206"/>
    </row>
    <row r="48" spans="1:29" ht="6" customHeight="1">
      <c r="A48" s="107"/>
      <c r="B48" s="202"/>
      <c r="C48" s="18"/>
      <c r="D48" s="2"/>
      <c r="E48" s="19"/>
      <c r="F48" s="203"/>
      <c r="G48" s="4"/>
      <c r="I48" s="5"/>
      <c r="J48" s="203"/>
      <c r="K48" s="18"/>
      <c r="L48" s="2"/>
      <c r="M48" s="19"/>
      <c r="N48" s="203"/>
      <c r="O48" s="18"/>
      <c r="P48" s="44"/>
      <c r="Q48" s="19"/>
      <c r="R48" s="203"/>
      <c r="S48" s="570"/>
      <c r="T48" s="570"/>
      <c r="U48" s="570"/>
      <c r="V48" s="206"/>
    </row>
    <row r="49" spans="1:29" s="2" customFormat="1" ht="15.9" customHeight="1">
      <c r="A49" s="23"/>
      <c r="B49" s="197"/>
      <c r="C49" s="18"/>
      <c r="D49" s="44"/>
      <c r="E49" s="19"/>
      <c r="F49" s="198"/>
      <c r="G49" s="18"/>
      <c r="H49" s="61" t="s">
        <v>134</v>
      </c>
      <c r="I49" s="19"/>
      <c r="J49" s="198"/>
      <c r="K49" s="18"/>
      <c r="L49" s="44"/>
      <c r="M49" s="19"/>
      <c r="N49" s="198"/>
      <c r="O49" s="18"/>
      <c r="P49" s="116" t="s">
        <v>135</v>
      </c>
      <c r="Q49" s="19"/>
      <c r="R49" s="198"/>
      <c r="S49" s="570"/>
      <c r="T49" s="573"/>
      <c r="U49" s="570"/>
      <c r="V49" s="201"/>
      <c r="AC49" s="3"/>
    </row>
    <row r="50" spans="1:29" s="2" customFormat="1" ht="12.75" customHeight="1">
      <c r="A50" s="23"/>
      <c r="B50" s="197"/>
      <c r="C50" s="18"/>
      <c r="E50" s="19"/>
      <c r="F50" s="198"/>
      <c r="G50" s="18"/>
      <c r="H50" s="227">
        <v>24</v>
      </c>
      <c r="I50" s="19"/>
      <c r="J50" s="198"/>
      <c r="K50" s="18"/>
      <c r="M50" s="19"/>
      <c r="N50" s="198"/>
      <c r="O50" s="18"/>
      <c r="P50" s="226">
        <v>24</v>
      </c>
      <c r="Q50" s="19"/>
      <c r="R50" s="198"/>
      <c r="S50" s="570"/>
      <c r="T50" s="569"/>
      <c r="U50" s="570"/>
      <c r="V50" s="201"/>
      <c r="AC50" s="3"/>
    </row>
    <row r="51" spans="1:29" s="2" customFormat="1" ht="12.75" customHeight="1">
      <c r="A51" s="23"/>
      <c r="B51" s="197"/>
      <c r="C51" s="18"/>
      <c r="E51" s="19"/>
      <c r="F51" s="198"/>
      <c r="G51" s="18"/>
      <c r="H51" s="228"/>
      <c r="I51" s="19"/>
      <c r="J51" s="198"/>
      <c r="K51" s="18"/>
      <c r="M51" s="19"/>
      <c r="N51" s="198"/>
      <c r="O51" s="18"/>
      <c r="P51" s="224"/>
      <c r="Q51" s="19"/>
      <c r="R51" s="198"/>
      <c r="S51" s="570"/>
      <c r="T51" s="572"/>
      <c r="U51" s="570"/>
      <c r="V51" s="201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P52" s="44"/>
      <c r="Q52" s="19"/>
      <c r="R52" s="198"/>
      <c r="S52" s="570"/>
      <c r="T52" s="572"/>
      <c r="U52" s="570"/>
      <c r="V52" s="201"/>
      <c r="X52" s="3"/>
      <c r="AC52" s="3"/>
    </row>
    <row r="53" spans="1:29" s="2" customFormat="1" ht="15.6">
      <c r="A53" s="23"/>
      <c r="B53" s="197"/>
      <c r="C53" s="18"/>
      <c r="D53" s="61" t="s">
        <v>136</v>
      </c>
      <c r="E53" s="19"/>
      <c r="F53" s="198"/>
      <c r="G53" s="18"/>
      <c r="H53" s="61" t="s">
        <v>167</v>
      </c>
      <c r="I53" s="19"/>
      <c r="J53" s="198"/>
      <c r="K53" s="18"/>
      <c r="L53" s="61" t="s">
        <v>138</v>
      </c>
      <c r="M53" s="19"/>
      <c r="N53" s="198"/>
      <c r="O53" s="18"/>
      <c r="P53" s="116" t="s">
        <v>139</v>
      </c>
      <c r="Q53" s="19"/>
      <c r="R53" s="198"/>
      <c r="S53" s="570"/>
      <c r="T53" s="574"/>
      <c r="U53" s="570"/>
      <c r="V53" s="201"/>
      <c r="X53" s="3"/>
      <c r="AC53" s="3"/>
    </row>
    <row r="54" spans="1:29" s="2" customFormat="1" ht="15">
      <c r="A54" s="23"/>
      <c r="B54" s="197"/>
      <c r="C54" s="18"/>
      <c r="D54" s="225">
        <v>8</v>
      </c>
      <c r="E54" s="19"/>
      <c r="F54" s="198"/>
      <c r="G54" s="18"/>
      <c r="H54" s="227">
        <v>16</v>
      </c>
      <c r="I54" s="19"/>
      <c r="J54" s="198"/>
      <c r="K54" s="18"/>
      <c r="L54" s="225">
        <v>16</v>
      </c>
      <c r="M54" s="19"/>
      <c r="N54" s="198"/>
      <c r="O54" s="18"/>
      <c r="P54" s="115">
        <v>16</v>
      </c>
      <c r="Q54" s="19"/>
      <c r="R54" s="198"/>
      <c r="S54" s="570"/>
      <c r="T54" s="573"/>
      <c r="U54" s="570"/>
      <c r="V54" s="201"/>
      <c r="X54" s="13"/>
      <c r="AC54" s="3"/>
    </row>
    <row r="55" spans="1:29" s="2" customFormat="1" ht="15">
      <c r="A55" s="23"/>
      <c r="B55" s="197"/>
      <c r="C55" s="18"/>
      <c r="D55" s="224"/>
      <c r="E55" s="19"/>
      <c r="F55" s="198"/>
      <c r="G55" s="18"/>
      <c r="H55" s="228"/>
      <c r="I55" s="19"/>
      <c r="J55" s="198"/>
      <c r="K55" s="18"/>
      <c r="L55" s="224"/>
      <c r="M55" s="19"/>
      <c r="N55" s="198"/>
      <c r="O55" s="18"/>
      <c r="P55" s="118"/>
      <c r="Q55" s="19"/>
      <c r="R55" s="198"/>
      <c r="S55" s="570"/>
      <c r="T55" s="573"/>
      <c r="U55" s="570"/>
      <c r="V55" s="201"/>
      <c r="X55" s="13"/>
      <c r="AC55" s="3"/>
    </row>
    <row r="56" spans="1:29" s="2" customFormat="1" ht="6" customHeight="1">
      <c r="A56" s="23"/>
      <c r="B56" s="197"/>
      <c r="C56" s="18"/>
      <c r="E56" s="19"/>
      <c r="F56" s="198"/>
      <c r="G56" s="18"/>
      <c r="I56" s="19"/>
      <c r="J56" s="198"/>
      <c r="K56" s="18"/>
      <c r="M56" s="19"/>
      <c r="N56" s="198"/>
      <c r="O56" s="18"/>
      <c r="P56" s="44"/>
      <c r="Q56" s="19"/>
      <c r="R56" s="198"/>
      <c r="S56" s="570"/>
      <c r="T56" s="569"/>
      <c r="U56" s="570"/>
      <c r="V56" s="201"/>
      <c r="X56" s="3"/>
      <c r="AC56" s="3"/>
    </row>
    <row r="57" spans="1:29" s="2" customFormat="1" ht="15.9" customHeight="1">
      <c r="A57" s="23"/>
      <c r="B57" s="197"/>
      <c r="C57" s="18"/>
      <c r="D57" s="116" t="s">
        <v>140</v>
      </c>
      <c r="E57" s="19"/>
      <c r="F57" s="198"/>
      <c r="G57" s="18"/>
      <c r="H57" s="61" t="s">
        <v>141</v>
      </c>
      <c r="I57" s="19"/>
      <c r="J57" s="198"/>
      <c r="K57" s="18"/>
      <c r="L57" s="61" t="s">
        <v>142</v>
      </c>
      <c r="M57" s="19"/>
      <c r="N57" s="198"/>
      <c r="O57" s="18"/>
      <c r="P57" s="116" t="s">
        <v>143</v>
      </c>
      <c r="Q57" s="19"/>
      <c r="R57" s="198"/>
      <c r="S57" s="570"/>
      <c r="T57" s="574"/>
      <c r="U57" s="570"/>
      <c r="V57" s="201"/>
      <c r="X57" s="3"/>
      <c r="AC57" s="3"/>
    </row>
    <row r="58" spans="1:29" s="2" customFormat="1" ht="15">
      <c r="A58" s="23"/>
      <c r="B58" s="197"/>
      <c r="C58" s="18"/>
      <c r="D58" s="115">
        <v>36</v>
      </c>
      <c r="E58" s="19"/>
      <c r="F58" s="198"/>
      <c r="G58" s="18"/>
      <c r="H58" s="227">
        <v>32</v>
      </c>
      <c r="I58" s="19"/>
      <c r="J58" s="198"/>
      <c r="K58" s="18"/>
      <c r="L58" s="225">
        <v>16</v>
      </c>
      <c r="M58" s="19"/>
      <c r="N58" s="198"/>
      <c r="O58" s="18"/>
      <c r="P58" s="115">
        <v>16</v>
      </c>
      <c r="Q58" s="19"/>
      <c r="R58" s="198"/>
      <c r="S58" s="570"/>
      <c r="T58" s="573"/>
      <c r="U58" s="570"/>
      <c r="V58" s="201"/>
      <c r="X58" s="13"/>
      <c r="AC58" s="3"/>
    </row>
    <row r="59" spans="1:29" s="2" customFormat="1" ht="15">
      <c r="A59" s="23"/>
      <c r="B59" s="197"/>
      <c r="C59" s="18"/>
      <c r="D59" s="120"/>
      <c r="E59" s="19"/>
      <c r="F59" s="198"/>
      <c r="G59" s="18"/>
      <c r="H59" s="228"/>
      <c r="I59" s="19"/>
      <c r="J59" s="198"/>
      <c r="K59" s="18"/>
      <c r="L59" s="224"/>
      <c r="M59" s="19"/>
      <c r="N59" s="198"/>
      <c r="O59" s="18"/>
      <c r="P59" s="120"/>
      <c r="Q59" s="19"/>
      <c r="R59" s="198"/>
      <c r="S59" s="570"/>
      <c r="T59" s="573"/>
      <c r="U59" s="570"/>
      <c r="V59" s="201"/>
      <c r="X59" s="13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69"/>
      <c r="U60" s="570"/>
      <c r="V60" s="201"/>
      <c r="X60" s="3"/>
      <c r="AC60" s="3"/>
    </row>
    <row r="61" spans="1:29" s="2" customFormat="1" ht="15">
      <c r="A61" s="23"/>
      <c r="B61" s="197"/>
      <c r="C61" s="18"/>
      <c r="D61" s="116" t="s">
        <v>41</v>
      </c>
      <c r="E61" s="19"/>
      <c r="F61" s="198"/>
      <c r="G61" s="18"/>
      <c r="H61" s="61" t="s">
        <v>144</v>
      </c>
      <c r="I61" s="19"/>
      <c r="J61" s="198"/>
      <c r="K61" s="18"/>
      <c r="L61" s="61" t="s">
        <v>145</v>
      </c>
      <c r="M61" s="19"/>
      <c r="N61" s="198"/>
      <c r="O61" s="18"/>
      <c r="P61" s="116" t="s">
        <v>146</v>
      </c>
      <c r="Q61" s="19"/>
      <c r="R61" s="198"/>
      <c r="S61" s="570"/>
      <c r="T61" s="572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115">
        <v>32</v>
      </c>
      <c r="E62" s="19"/>
      <c r="F62" s="198"/>
      <c r="G62" s="18"/>
      <c r="H62" s="227">
        <v>16</v>
      </c>
      <c r="I62" s="19"/>
      <c r="J62" s="198"/>
      <c r="K62" s="18"/>
      <c r="L62" s="226">
        <v>16</v>
      </c>
      <c r="M62" s="19"/>
      <c r="N62" s="198"/>
      <c r="O62" s="18"/>
      <c r="P62" s="115">
        <v>16</v>
      </c>
      <c r="Q62" s="19"/>
      <c r="R62" s="198"/>
      <c r="S62" s="570"/>
      <c r="T62" s="570"/>
      <c r="U62" s="570"/>
      <c r="V62" s="201"/>
      <c r="X62" s="13"/>
      <c r="AC62" s="3"/>
    </row>
    <row r="63" spans="1:29" s="2" customFormat="1" ht="15.6" thickBot="1">
      <c r="A63" s="23"/>
      <c r="B63" s="197"/>
      <c r="C63" s="20"/>
      <c r="D63" s="119"/>
      <c r="E63" s="21"/>
      <c r="F63" s="198"/>
      <c r="G63" s="20"/>
      <c r="H63" s="229"/>
      <c r="I63" s="21"/>
      <c r="J63" s="198"/>
      <c r="K63" s="20"/>
      <c r="L63" s="63"/>
      <c r="M63" s="21"/>
      <c r="N63" s="198"/>
      <c r="O63" s="20"/>
      <c r="P63" s="119"/>
      <c r="Q63" s="21"/>
      <c r="R63" s="198"/>
      <c r="S63" s="570"/>
      <c r="T63" s="572"/>
      <c r="U63" s="570"/>
      <c r="V63" s="201"/>
      <c r="X63" s="73"/>
      <c r="AC63" s="3"/>
    </row>
    <row r="64" spans="1:29" s="2" customFormat="1" ht="6" customHeight="1">
      <c r="A64" s="23"/>
      <c r="B64" s="197"/>
      <c r="C64" s="198"/>
      <c r="D64" s="198"/>
      <c r="E64" s="198"/>
      <c r="F64" s="198"/>
      <c r="G64" s="198"/>
      <c r="H64" s="198"/>
      <c r="I64" s="198"/>
      <c r="J64" s="198"/>
      <c r="K64" s="198"/>
      <c r="L64" s="200"/>
      <c r="M64" s="198"/>
      <c r="N64" s="198"/>
      <c r="O64" s="198"/>
      <c r="P64" s="198"/>
      <c r="Q64" s="198"/>
      <c r="R64" s="198"/>
      <c r="S64" s="198"/>
      <c r="T64" s="198"/>
      <c r="U64" s="198"/>
      <c r="V64" s="201"/>
      <c r="AC64" s="3"/>
    </row>
    <row r="65" spans="1:29" ht="6" customHeight="1">
      <c r="A65" s="107"/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5"/>
      <c r="Q65" s="203"/>
      <c r="R65" s="203"/>
      <c r="S65" s="203"/>
      <c r="T65" s="203"/>
      <c r="U65" s="203"/>
      <c r="V65" s="206"/>
    </row>
    <row r="66" spans="1:29" ht="6" customHeight="1" thickBot="1">
      <c r="A66" s="107"/>
      <c r="B66" s="20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5"/>
      <c r="V66" s="206"/>
    </row>
    <row r="67" spans="1:29" s="38" customFormat="1" ht="16.8">
      <c r="A67" s="141"/>
      <c r="B67" s="207"/>
      <c r="C67" s="33"/>
      <c r="D67" s="34" t="s">
        <v>72</v>
      </c>
      <c r="E67" s="35"/>
      <c r="F67" s="211"/>
      <c r="G67" s="33"/>
      <c r="H67" s="34" t="s">
        <v>78</v>
      </c>
      <c r="I67" s="35"/>
      <c r="J67" s="211"/>
      <c r="K67" s="33"/>
      <c r="L67" s="34" t="s">
        <v>85</v>
      </c>
      <c r="M67" s="35"/>
      <c r="N67" s="211"/>
      <c r="O67" s="33"/>
      <c r="P67" s="34" t="s">
        <v>91</v>
      </c>
      <c r="Q67" s="35"/>
      <c r="R67" s="211"/>
      <c r="S67" s="578"/>
      <c r="T67" s="579"/>
      <c r="U67" s="578"/>
      <c r="V67" s="212"/>
      <c r="AC67" s="39"/>
    </row>
    <row r="68" spans="1:29" ht="6" customHeight="1">
      <c r="A68" s="107"/>
      <c r="B68" s="202"/>
      <c r="C68" s="4"/>
      <c r="E68" s="5"/>
      <c r="F68" s="203"/>
      <c r="G68" s="4"/>
      <c r="H68" s="1"/>
      <c r="I68" s="5"/>
      <c r="J68" s="203"/>
      <c r="K68" s="4"/>
      <c r="M68" s="5"/>
      <c r="N68" s="203"/>
      <c r="O68" s="4"/>
      <c r="P68"/>
      <c r="Q68" s="5"/>
      <c r="R68" s="203"/>
      <c r="S68" s="577"/>
      <c r="T68" s="577"/>
      <c r="U68" s="577"/>
      <c r="V68" s="206"/>
    </row>
    <row r="69" spans="1:29" s="8" customFormat="1" ht="15.75" customHeight="1">
      <c r="A69" s="142"/>
      <c r="B69" s="208"/>
      <c r="C69" s="41"/>
      <c r="D69" s="46" t="s">
        <v>73</v>
      </c>
      <c r="E69" s="40"/>
      <c r="F69" s="219"/>
      <c r="G69" s="29"/>
      <c r="H69" s="46" t="s">
        <v>79</v>
      </c>
      <c r="I69" s="40"/>
      <c r="J69" s="219"/>
      <c r="K69" s="41"/>
      <c r="L69" s="46" t="s">
        <v>86</v>
      </c>
      <c r="M69" s="40"/>
      <c r="N69" s="219"/>
      <c r="O69" s="18"/>
      <c r="P69" s="12" t="s">
        <v>147</v>
      </c>
      <c r="Q69" s="19"/>
      <c r="R69" s="639"/>
      <c r="S69" s="570"/>
      <c r="T69" s="573"/>
      <c r="U69" s="570"/>
      <c r="V69" s="223"/>
      <c r="AC69" s="7"/>
    </row>
    <row r="70" spans="1:29" ht="6" customHeight="1">
      <c r="A70" s="107"/>
      <c r="B70" s="202"/>
      <c r="C70" s="15"/>
      <c r="D70" s="11"/>
      <c r="E70" s="14"/>
      <c r="F70" s="220"/>
      <c r="G70" s="4"/>
      <c r="H70" s="12"/>
      <c r="I70" s="14"/>
      <c r="J70" s="220"/>
      <c r="K70" s="15"/>
      <c r="L70" s="12"/>
      <c r="M70" s="14"/>
      <c r="N70" s="220"/>
      <c r="O70" s="18"/>
      <c r="P70" s="2"/>
      <c r="Q70" s="19"/>
      <c r="R70" s="203"/>
      <c r="S70" s="570"/>
      <c r="T70" s="570"/>
      <c r="U70" s="570"/>
      <c r="V70" s="206"/>
    </row>
    <row r="71" spans="1:29" s="2" customFormat="1" ht="12.75" customHeight="1">
      <c r="A71" s="23"/>
      <c r="B71" s="197"/>
      <c r="C71" s="17"/>
      <c r="D71" s="65" t="s">
        <v>107</v>
      </c>
      <c r="E71" s="16"/>
      <c r="F71" s="218"/>
      <c r="G71" s="18"/>
      <c r="H71" s="65" t="s">
        <v>107</v>
      </c>
      <c r="I71" s="16"/>
      <c r="J71" s="218"/>
      <c r="K71" s="17"/>
      <c r="L71" s="65" t="s">
        <v>107</v>
      </c>
      <c r="M71" s="16"/>
      <c r="N71" s="218"/>
      <c r="O71" s="18"/>
      <c r="P71" s="65" t="s">
        <v>107</v>
      </c>
      <c r="Q71" s="19"/>
      <c r="R71" s="198"/>
      <c r="S71" s="570"/>
      <c r="T71" s="575"/>
      <c r="U71" s="570"/>
      <c r="V71" s="201"/>
      <c r="AC71" s="3"/>
    </row>
    <row r="72" spans="1:29" s="2" customFormat="1" ht="15.9" customHeight="1">
      <c r="A72" s="23"/>
      <c r="B72" s="197"/>
      <c r="C72" s="18"/>
      <c r="D72" s="134">
        <v>2300</v>
      </c>
      <c r="E72" s="19"/>
      <c r="F72" s="198"/>
      <c r="G72" s="18"/>
      <c r="H72" s="134">
        <v>2100</v>
      </c>
      <c r="I72" s="19"/>
      <c r="J72" s="198"/>
      <c r="K72" s="18"/>
      <c r="L72" s="134">
        <v>1900</v>
      </c>
      <c r="M72" s="19"/>
      <c r="N72" s="198"/>
      <c r="O72" s="18"/>
      <c r="P72" s="134">
        <v>2300</v>
      </c>
      <c r="Q72" s="19"/>
      <c r="R72" s="198"/>
      <c r="S72" s="570"/>
      <c r="T72" s="574"/>
      <c r="U72" s="570"/>
      <c r="V72" s="201"/>
      <c r="AC72" s="3"/>
    </row>
    <row r="73" spans="1:29" s="2" customFormat="1" ht="6" customHeight="1">
      <c r="A73" s="23"/>
      <c r="B73" s="197"/>
      <c r="C73" s="18"/>
      <c r="D73" s="3"/>
      <c r="E73" s="19"/>
      <c r="F73" s="198"/>
      <c r="G73" s="18"/>
      <c r="H73" s="3"/>
      <c r="I73" s="19"/>
      <c r="J73" s="198"/>
      <c r="K73" s="18"/>
      <c r="M73" s="19"/>
      <c r="N73" s="198"/>
      <c r="O73" s="18"/>
      <c r="Q73" s="19"/>
      <c r="R73" s="198"/>
      <c r="S73" s="570"/>
      <c r="T73" s="570"/>
      <c r="U73" s="570"/>
      <c r="V73" s="201"/>
      <c r="AC73" s="3"/>
    </row>
    <row r="74" spans="1:29" s="2" customFormat="1" ht="12.75" customHeight="1">
      <c r="A74" s="23"/>
      <c r="B74" s="197"/>
      <c r="C74" s="67"/>
      <c r="D74" s="46">
        <v>10</v>
      </c>
      <c r="E74" s="66"/>
      <c r="F74" s="221"/>
      <c r="G74" s="18"/>
      <c r="H74" s="46">
        <v>7</v>
      </c>
      <c r="I74" s="66"/>
      <c r="J74" s="221"/>
      <c r="K74" s="67"/>
      <c r="L74" s="46">
        <v>9</v>
      </c>
      <c r="M74" s="66"/>
      <c r="N74" s="221"/>
      <c r="O74" s="18"/>
      <c r="P74" s="46">
        <v>9</v>
      </c>
      <c r="Q74" s="19"/>
      <c r="R74" s="198"/>
      <c r="S74" s="570"/>
      <c r="T74" s="573"/>
      <c r="U74" s="570"/>
      <c r="V74" s="201"/>
      <c r="AC74" s="3"/>
    </row>
    <row r="75" spans="1:29" s="2" customFormat="1" ht="12.75" customHeight="1">
      <c r="A75" s="23"/>
      <c r="B75" s="197"/>
      <c r="C75" s="67"/>
      <c r="D75" s="46"/>
      <c r="E75" s="66"/>
      <c r="F75" s="221"/>
      <c r="G75" s="67"/>
      <c r="H75" s="46"/>
      <c r="I75" s="66"/>
      <c r="J75" s="221"/>
      <c r="K75" s="67"/>
      <c r="L75" s="46"/>
      <c r="M75" s="66"/>
      <c r="N75" s="221"/>
      <c r="O75" s="18"/>
      <c r="P75" s="3"/>
      <c r="Q75" s="19"/>
      <c r="R75" s="198"/>
      <c r="S75" s="570"/>
      <c r="T75" s="573"/>
      <c r="U75" s="570"/>
      <c r="V75" s="201"/>
      <c r="AC75" s="3"/>
    </row>
    <row r="76" spans="1:29" s="2" customFormat="1" ht="6" customHeight="1">
      <c r="A76" s="23"/>
      <c r="B76" s="197"/>
      <c r="C76" s="18"/>
      <c r="D76" s="44"/>
      <c r="E76" s="19"/>
      <c r="F76" s="198"/>
      <c r="G76" s="18"/>
      <c r="I76" s="19"/>
      <c r="J76" s="198"/>
      <c r="K76" s="18"/>
      <c r="L76" s="7"/>
      <c r="M76" s="19"/>
      <c r="N76" s="198"/>
      <c r="O76" s="18"/>
      <c r="P76" s="44"/>
      <c r="Q76" s="19"/>
      <c r="R76" s="198"/>
      <c r="S76" s="570"/>
      <c r="T76" s="572"/>
      <c r="U76" s="570"/>
      <c r="V76" s="201"/>
      <c r="AC76" s="3"/>
    </row>
    <row r="77" spans="1:29" s="2" customFormat="1" ht="15" customHeight="1" thickBot="1">
      <c r="A77" s="23"/>
      <c r="B77" s="197"/>
      <c r="C77" s="18"/>
      <c r="D77" s="61" t="s">
        <v>148</v>
      </c>
      <c r="E77" s="19"/>
      <c r="F77" s="198"/>
      <c r="G77" s="18"/>
      <c r="I77" s="19"/>
      <c r="J77" s="198"/>
      <c r="K77" s="18"/>
      <c r="L77" s="7"/>
      <c r="M77" s="19"/>
      <c r="N77" s="198"/>
      <c r="O77" s="18"/>
      <c r="P77" s="116" t="s">
        <v>149</v>
      </c>
      <c r="Q77" s="19"/>
      <c r="R77" s="198"/>
      <c r="S77" s="570"/>
      <c r="T77" s="573"/>
      <c r="U77" s="570"/>
      <c r="V77" s="201"/>
      <c r="AC77" s="3"/>
    </row>
    <row r="78" spans="1:29" s="2" customFormat="1" ht="15" customHeight="1">
      <c r="A78" s="23"/>
      <c r="B78" s="197"/>
      <c r="C78" s="18"/>
      <c r="D78" s="226">
        <v>16</v>
      </c>
      <c r="E78" s="19"/>
      <c r="F78" s="198"/>
      <c r="G78" s="18"/>
      <c r="I78" s="19"/>
      <c r="J78" s="198"/>
      <c r="K78" s="18"/>
      <c r="M78" s="19"/>
      <c r="N78" s="198"/>
      <c r="O78" s="18"/>
      <c r="P78" s="121">
        <v>16</v>
      </c>
      <c r="Q78" s="19"/>
      <c r="R78" s="198"/>
      <c r="S78" s="570"/>
      <c r="T78" s="629" t="s">
        <v>152</v>
      </c>
      <c r="U78" s="570"/>
      <c r="V78" s="201"/>
      <c r="AC78" s="3"/>
    </row>
    <row r="79" spans="1:29" s="2" customFormat="1" ht="15" customHeight="1">
      <c r="A79" s="23"/>
      <c r="B79" s="197"/>
      <c r="C79" s="18"/>
      <c r="D79" s="224"/>
      <c r="E79" s="19"/>
      <c r="F79" s="198"/>
      <c r="G79" s="18"/>
      <c r="I79" s="19"/>
      <c r="J79" s="198"/>
      <c r="K79" s="18"/>
      <c r="M79" s="19"/>
      <c r="N79" s="198"/>
      <c r="O79" s="18"/>
      <c r="P79" s="122"/>
      <c r="Q79" s="19"/>
      <c r="R79" s="198"/>
      <c r="S79" s="570"/>
      <c r="T79" s="630" t="s">
        <v>157</v>
      </c>
      <c r="U79" s="570"/>
      <c r="V79" s="201"/>
      <c r="AC79" s="3"/>
    </row>
    <row r="80" spans="1:29" s="2" customFormat="1" ht="6" customHeight="1">
      <c r="A80" s="23"/>
      <c r="B80" s="197"/>
      <c r="C80" s="18"/>
      <c r="D80" s="3"/>
      <c r="E80" s="19"/>
      <c r="F80" s="198"/>
      <c r="G80" s="18"/>
      <c r="I80" s="19"/>
      <c r="J80" s="198"/>
      <c r="K80" s="18"/>
      <c r="M80" s="19"/>
      <c r="N80" s="198"/>
      <c r="O80" s="18"/>
      <c r="Q80" s="19"/>
      <c r="R80" s="198"/>
      <c r="S80" s="570"/>
      <c r="T80" s="630"/>
      <c r="U80" s="570"/>
      <c r="V80" s="201"/>
      <c r="AC80" s="3"/>
    </row>
    <row r="81" spans="1:29" s="2" customFormat="1" ht="15" customHeight="1">
      <c r="A81" s="23"/>
      <c r="B81" s="197"/>
      <c r="C81" s="18"/>
      <c r="D81" s="61" t="s">
        <v>150</v>
      </c>
      <c r="E81" s="19"/>
      <c r="F81" s="198"/>
      <c r="G81" s="18"/>
      <c r="I81" s="19"/>
      <c r="J81" s="198"/>
      <c r="K81" s="18"/>
      <c r="L81" s="7"/>
      <c r="M81" s="19"/>
      <c r="N81" s="198"/>
      <c r="O81" s="18"/>
      <c r="P81" s="116" t="s">
        <v>151</v>
      </c>
      <c r="Q81" s="19"/>
      <c r="R81" s="198"/>
      <c r="S81" s="570"/>
      <c r="T81" s="630" t="s">
        <v>158</v>
      </c>
      <c r="U81" s="570"/>
      <c r="V81" s="201"/>
      <c r="AC81" s="3"/>
    </row>
    <row r="82" spans="1:29" s="2" customFormat="1" ht="15" customHeight="1">
      <c r="A82" s="23"/>
      <c r="B82" s="197"/>
      <c r="C82" s="18"/>
      <c r="D82" s="226">
        <v>16</v>
      </c>
      <c r="E82" s="19"/>
      <c r="F82" s="198"/>
      <c r="G82" s="18"/>
      <c r="I82" s="19"/>
      <c r="J82" s="198"/>
      <c r="K82" s="18"/>
      <c r="M82" s="19"/>
      <c r="N82" s="198"/>
      <c r="O82" s="18"/>
      <c r="P82" s="121">
        <v>16</v>
      </c>
      <c r="Q82" s="19"/>
      <c r="R82" s="198"/>
      <c r="S82" s="570"/>
      <c r="T82" s="631" t="s">
        <v>159</v>
      </c>
      <c r="U82" s="570"/>
      <c r="V82" s="201"/>
      <c r="AC82" s="3"/>
    </row>
    <row r="83" spans="1:29" s="2" customFormat="1" ht="15" customHeight="1">
      <c r="A83" s="23"/>
      <c r="B83" s="197"/>
      <c r="C83" s="18"/>
      <c r="D83" s="224"/>
      <c r="E83" s="19"/>
      <c r="F83" s="198"/>
      <c r="G83" s="18"/>
      <c r="I83" s="19"/>
      <c r="J83" s="198"/>
      <c r="K83" s="18"/>
      <c r="M83" s="19"/>
      <c r="N83" s="198"/>
      <c r="O83" s="18"/>
      <c r="P83" s="122"/>
      <c r="Q83" s="19"/>
      <c r="R83" s="198"/>
      <c r="S83" s="570"/>
      <c r="T83" s="632">
        <f>P35</f>
        <v>10400</v>
      </c>
      <c r="U83" s="570"/>
      <c r="V83" s="201"/>
      <c r="AC83" s="3"/>
    </row>
    <row r="84" spans="1:29" s="2" customFormat="1" ht="6" customHeight="1">
      <c r="A84" s="23"/>
      <c r="B84" s="197"/>
      <c r="C84" s="18"/>
      <c r="D84" s="3"/>
      <c r="E84" s="19"/>
      <c r="F84" s="198"/>
      <c r="G84" s="18"/>
      <c r="I84" s="19"/>
      <c r="J84" s="198"/>
      <c r="K84" s="18"/>
      <c r="M84" s="19"/>
      <c r="N84" s="198"/>
      <c r="O84" s="18"/>
      <c r="Q84" s="19"/>
      <c r="R84" s="198"/>
      <c r="S84" s="570"/>
      <c r="T84" s="630"/>
      <c r="U84" s="570"/>
      <c r="V84" s="201"/>
      <c r="AC84" s="3"/>
    </row>
    <row r="85" spans="1:29" s="2" customFormat="1" ht="15" customHeight="1">
      <c r="A85" s="23"/>
      <c r="B85" s="197"/>
      <c r="C85" s="18"/>
      <c r="D85" s="61" t="s">
        <v>153</v>
      </c>
      <c r="E85" s="19"/>
      <c r="F85" s="198"/>
      <c r="G85" s="18"/>
      <c r="H85" s="116" t="s">
        <v>154</v>
      </c>
      <c r="I85" s="19"/>
      <c r="J85" s="198"/>
      <c r="K85" s="18"/>
      <c r="L85" s="61" t="s">
        <v>155</v>
      </c>
      <c r="M85" s="19"/>
      <c r="N85" s="198"/>
      <c r="O85" s="18"/>
      <c r="P85" s="116" t="s">
        <v>156</v>
      </c>
      <c r="Q85" s="19"/>
      <c r="R85" s="198"/>
      <c r="S85" s="570"/>
      <c r="T85" s="633" t="s">
        <v>164</v>
      </c>
      <c r="U85" s="570"/>
      <c r="V85" s="201"/>
      <c r="AC85" s="3"/>
    </row>
    <row r="86" spans="1:29" s="2" customFormat="1" ht="15" customHeight="1">
      <c r="A86" s="23"/>
      <c r="B86" s="197"/>
      <c r="C86" s="18"/>
      <c r="D86" s="226">
        <v>32</v>
      </c>
      <c r="E86" s="19"/>
      <c r="F86" s="198"/>
      <c r="G86" s="18"/>
      <c r="H86" s="115">
        <v>24</v>
      </c>
      <c r="I86" s="19"/>
      <c r="J86" s="198"/>
      <c r="K86" s="18"/>
      <c r="L86" s="115">
        <v>48</v>
      </c>
      <c r="M86" s="19"/>
      <c r="N86" s="198"/>
      <c r="O86" s="18"/>
      <c r="P86" s="121">
        <v>16</v>
      </c>
      <c r="Q86" s="19"/>
      <c r="R86" s="198"/>
      <c r="S86" s="570"/>
      <c r="T86" s="634">
        <v>10400</v>
      </c>
      <c r="U86" s="570"/>
      <c r="V86" s="201"/>
      <c r="AC86" s="3"/>
    </row>
    <row r="87" spans="1:29" s="2" customFormat="1" ht="15" customHeight="1">
      <c r="A87" s="23"/>
      <c r="B87" s="197"/>
      <c r="C87" s="18"/>
      <c r="D87" s="224"/>
      <c r="E87" s="19"/>
      <c r="F87" s="198"/>
      <c r="G87" s="18"/>
      <c r="H87" s="118"/>
      <c r="I87" s="19"/>
      <c r="J87" s="198"/>
      <c r="K87" s="18"/>
      <c r="L87" s="64"/>
      <c r="M87" s="19"/>
      <c r="N87" s="198"/>
      <c r="O87" s="18"/>
      <c r="P87" s="122"/>
      <c r="Q87" s="19"/>
      <c r="R87" s="198"/>
      <c r="S87" s="570"/>
      <c r="T87" s="246" t="s">
        <v>165</v>
      </c>
      <c r="U87" s="570"/>
      <c r="V87" s="201"/>
      <c r="AC87" s="3"/>
    </row>
    <row r="88" spans="1:29" s="2" customFormat="1" ht="15" customHeight="1" thickBot="1">
      <c r="A88" s="23"/>
      <c r="B88" s="197"/>
      <c r="C88" s="18"/>
      <c r="D88" s="3"/>
      <c r="E88" s="19"/>
      <c r="F88" s="198"/>
      <c r="G88" s="18"/>
      <c r="H88" s="3"/>
      <c r="I88" s="19"/>
      <c r="J88" s="198"/>
      <c r="K88" s="18"/>
      <c r="M88" s="19"/>
      <c r="N88" s="198"/>
      <c r="O88" s="18"/>
      <c r="Q88" s="19"/>
      <c r="R88" s="198"/>
      <c r="S88" s="570"/>
      <c r="T88" s="635">
        <f>T83+T86</f>
        <v>20800</v>
      </c>
      <c r="U88" s="570"/>
      <c r="V88" s="201"/>
      <c r="AC88" s="3"/>
    </row>
    <row r="89" spans="1:29" s="2" customFormat="1" ht="15" customHeight="1" thickTop="1">
      <c r="A89" s="23"/>
      <c r="B89" s="197"/>
      <c r="C89" s="18"/>
      <c r="D89" s="61" t="s">
        <v>160</v>
      </c>
      <c r="E89" s="19"/>
      <c r="F89" s="198"/>
      <c r="G89" s="18"/>
      <c r="H89" s="116" t="s">
        <v>161</v>
      </c>
      <c r="I89" s="19"/>
      <c r="J89" s="198"/>
      <c r="K89" s="18"/>
      <c r="L89" s="61" t="s">
        <v>162</v>
      </c>
      <c r="M89" s="19"/>
      <c r="N89" s="198"/>
      <c r="O89" s="18"/>
      <c r="P89" s="116" t="s">
        <v>163</v>
      </c>
      <c r="Q89" s="19"/>
      <c r="R89" s="198"/>
      <c r="S89" s="570"/>
      <c r="T89" s="636"/>
      <c r="U89" s="570"/>
      <c r="V89" s="201"/>
      <c r="AC89" s="3"/>
    </row>
    <row r="90" spans="1:29" s="2" customFormat="1" ht="15" customHeight="1">
      <c r="A90" s="23"/>
      <c r="B90" s="197"/>
      <c r="C90" s="18"/>
      <c r="D90" s="226">
        <v>16</v>
      </c>
      <c r="E90" s="19"/>
      <c r="F90" s="198"/>
      <c r="G90" s="18"/>
      <c r="H90" s="115">
        <v>32</v>
      </c>
      <c r="I90" s="19"/>
      <c r="J90" s="198"/>
      <c r="K90" s="18"/>
      <c r="L90" s="115">
        <v>24</v>
      </c>
      <c r="M90" s="19"/>
      <c r="N90" s="198"/>
      <c r="O90" s="18"/>
      <c r="P90" s="121">
        <v>24</v>
      </c>
      <c r="Q90" s="19"/>
      <c r="R90" s="198"/>
      <c r="S90" s="570"/>
      <c r="T90" s="637" t="s">
        <v>166</v>
      </c>
      <c r="U90" s="570"/>
      <c r="V90" s="201"/>
      <c r="AC90" s="3"/>
    </row>
    <row r="91" spans="1:29" s="2" customFormat="1" ht="15" customHeight="1" thickBot="1">
      <c r="A91" s="23"/>
      <c r="B91" s="197"/>
      <c r="C91" s="20"/>
      <c r="D91" s="63"/>
      <c r="E91" s="21"/>
      <c r="F91" s="198"/>
      <c r="G91" s="20"/>
      <c r="H91" s="119"/>
      <c r="I91" s="21"/>
      <c r="J91" s="198"/>
      <c r="K91" s="20"/>
      <c r="L91" s="63"/>
      <c r="M91" s="21"/>
      <c r="N91" s="198"/>
      <c r="O91" s="20"/>
      <c r="P91" s="658"/>
      <c r="Q91" s="21"/>
      <c r="R91" s="198"/>
      <c r="S91" s="570"/>
      <c r="T91" s="638"/>
      <c r="U91" s="570"/>
      <c r="V91" s="201"/>
      <c r="AC91" s="3"/>
    </row>
    <row r="92" spans="1:29" s="2" customFormat="1" ht="15" customHeight="1">
      <c r="A92" s="23"/>
      <c r="B92" s="197"/>
      <c r="C92" s="203"/>
      <c r="D92" s="198"/>
      <c r="E92" s="198"/>
      <c r="F92" s="198"/>
      <c r="G92" s="198"/>
      <c r="H92" s="198"/>
      <c r="I92" s="198"/>
      <c r="J92" s="198"/>
      <c r="K92" s="198"/>
      <c r="L92" s="200"/>
      <c r="M92" s="198"/>
      <c r="N92" s="198"/>
      <c r="O92" s="198"/>
      <c r="P92" s="198"/>
      <c r="Q92" s="198"/>
      <c r="R92" s="198"/>
      <c r="S92" s="570"/>
      <c r="T92" s="198"/>
      <c r="U92" s="570"/>
      <c r="V92" s="201"/>
      <c r="AC92" s="3"/>
    </row>
    <row r="93" spans="1:29" s="2" customFormat="1" ht="15">
      <c r="A93" s="23"/>
      <c r="B93" s="197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570"/>
      <c r="P93" s="572"/>
      <c r="Q93" s="570"/>
      <c r="R93" s="198"/>
      <c r="S93" s="570"/>
      <c r="T93" s="198"/>
      <c r="U93" s="571"/>
      <c r="V93" s="201"/>
      <c r="AC93" s="3"/>
    </row>
    <row r="94" spans="1:29" s="2" customFormat="1" ht="15">
      <c r="A94" s="23"/>
      <c r="B94" s="197"/>
      <c r="C94" s="210"/>
      <c r="D94" s="210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5"/>
      <c r="Q94" s="203"/>
      <c r="R94" s="570"/>
      <c r="S94" s="570"/>
      <c r="T94" s="198"/>
      <c r="U94" s="569"/>
      <c r="V94" s="201"/>
      <c r="AC94" s="3"/>
    </row>
    <row r="95" spans="1:29" ht="6" customHeight="1">
      <c r="A95" s="107"/>
      <c r="B95" s="202"/>
      <c r="C95" s="215"/>
      <c r="D95" s="215"/>
      <c r="E95" s="214"/>
      <c r="F95" s="215"/>
      <c r="G95" s="214"/>
      <c r="H95" s="214"/>
      <c r="I95" s="214"/>
      <c r="J95" s="215"/>
      <c r="K95" s="215"/>
      <c r="L95" s="213"/>
      <c r="M95" s="215"/>
      <c r="N95" s="215"/>
      <c r="O95" s="203"/>
      <c r="P95" s="205"/>
      <c r="Q95" s="203"/>
      <c r="R95" s="203"/>
      <c r="S95" s="203"/>
      <c r="T95" s="203"/>
      <c r="U95" s="203"/>
      <c r="V95" s="206"/>
    </row>
    <row r="96" spans="1:29" ht="15">
      <c r="D96" s="8"/>
      <c r="L96" s="2"/>
      <c r="M96" s="2"/>
      <c r="N96" s="2"/>
      <c r="O96" s="2"/>
      <c r="P96" s="2"/>
      <c r="V96" s="7"/>
      <c r="X96" s="1"/>
      <c r="Y96" s="1"/>
      <c r="Z96" s="1"/>
    </row>
    <row r="97" spans="4:26" ht="15">
      <c r="H97" s="2"/>
      <c r="L97" s="2"/>
      <c r="M97" s="2"/>
      <c r="N97" s="2"/>
      <c r="O97" s="2"/>
      <c r="P97" s="2"/>
      <c r="V97" s="7"/>
      <c r="W97" s="7"/>
      <c r="X97" s="1"/>
      <c r="Y97" s="1"/>
      <c r="Z97" s="1"/>
    </row>
    <row r="98" spans="4:26" ht="15">
      <c r="O98" s="2"/>
      <c r="P98" s="2"/>
      <c r="V98" s="7"/>
      <c r="W98" s="3"/>
      <c r="X98" s="1"/>
      <c r="Y98" s="1"/>
      <c r="Z98" s="1"/>
    </row>
    <row r="99" spans="4:26" ht="15">
      <c r="V99" s="1"/>
      <c r="W99" s="3"/>
      <c r="X99" s="1"/>
      <c r="Y99" s="1"/>
      <c r="Z99" s="1"/>
    </row>
    <row r="102" spans="4:26" ht="15.6">
      <c r="D102" s="6"/>
      <c r="E102" s="2"/>
      <c r="F102" s="2"/>
      <c r="G102" s="2"/>
      <c r="H102" s="2"/>
      <c r="I102" s="2"/>
      <c r="J102" s="2"/>
      <c r="K102" s="2"/>
      <c r="L102" s="2"/>
    </row>
    <row r="103" spans="4:26" ht="15">
      <c r="D103" s="8"/>
      <c r="E103" s="2"/>
      <c r="F103" s="2"/>
      <c r="G103" s="2"/>
      <c r="H103" s="2"/>
      <c r="I103" s="2"/>
      <c r="J103" s="2"/>
      <c r="K103" s="2"/>
      <c r="L103" s="2"/>
    </row>
    <row r="104" spans="4:26" ht="15">
      <c r="D104" s="8"/>
      <c r="E104" s="2"/>
      <c r="F104" s="2"/>
      <c r="G104" s="2"/>
      <c r="H104" s="2"/>
      <c r="I104" s="2"/>
      <c r="J104" s="2"/>
      <c r="K104" s="2"/>
      <c r="L104" s="2"/>
    </row>
    <row r="105" spans="4:26" ht="13.8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4:26" ht="13.8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7"/>
      <c r="Q106" s="8"/>
    </row>
    <row r="107" spans="4:26" ht="13.8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7"/>
      <c r="Q107" s="8"/>
      <c r="R107" s="8"/>
      <c r="S107" s="8"/>
      <c r="T107" s="8"/>
    </row>
    <row r="108" spans="4:26" ht="13.8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7"/>
      <c r="Q108" s="8"/>
      <c r="R108" s="8"/>
      <c r="S108" s="8"/>
      <c r="T108" s="8"/>
    </row>
    <row r="109" spans="4:26" ht="13.8">
      <c r="O109" s="8"/>
      <c r="P109" s="7"/>
      <c r="Q109" s="8"/>
      <c r="R109" s="8"/>
      <c r="S109" s="8"/>
      <c r="T109" s="8"/>
    </row>
    <row r="110" spans="4:26" ht="15.6">
      <c r="D110" s="6"/>
      <c r="R110" s="8"/>
      <c r="S110" s="8"/>
      <c r="T110" s="8"/>
    </row>
    <row r="111" spans="4:26" ht="15">
      <c r="H111" s="2"/>
      <c r="L111" s="2"/>
    </row>
    <row r="112" spans="4:26" ht="15">
      <c r="H112" s="2"/>
      <c r="L112" s="2"/>
    </row>
    <row r="113" spans="8:12" ht="15">
      <c r="H113" s="2"/>
      <c r="L113" s="2"/>
    </row>
    <row r="114" spans="8:12" ht="15">
      <c r="H114" s="2"/>
    </row>
    <row r="115" spans="8:12" ht="15">
      <c r="H115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N125"/>
  <sheetViews>
    <sheetView zoomScale="124" zoomScaleNormal="124" zoomScalePageLayoutView="109" workbookViewId="0">
      <selection activeCell="A6" sqref="A6"/>
    </sheetView>
  </sheetViews>
  <sheetFormatPr baseColWidth="10" defaultColWidth="11.44140625" defaultRowHeight="13.2"/>
  <cols>
    <col min="1" max="1" width="31.109375" customWidth="1"/>
    <col min="2" max="2" width="30.33203125" customWidth="1"/>
    <col min="3" max="3" width="12" customWidth="1"/>
    <col min="4" max="4" width="1.88671875" customWidth="1"/>
    <col min="5" max="5" width="10.88671875" customWidth="1"/>
    <col min="6" max="6" width="1.44140625" customWidth="1"/>
    <col min="7" max="7" width="13.33203125" customWidth="1"/>
    <col min="8" max="8" width="19.88671875" customWidth="1"/>
    <col min="9" max="9" width="23.33203125" customWidth="1"/>
    <col min="10" max="10" width="18.44140625" customWidth="1"/>
    <col min="11" max="11" width="12.44140625" customWidth="1"/>
    <col min="12" max="12" width="20.109375" customWidth="1"/>
  </cols>
  <sheetData>
    <row r="1" spans="1:11" ht="12.9" customHeight="1">
      <c r="A1" t="s">
        <v>168</v>
      </c>
      <c r="C1" s="45"/>
      <c r="D1" s="45"/>
    </row>
    <row r="2" spans="1:11" ht="17.100000000000001" customHeight="1" thickBot="1">
      <c r="A2" s="230" t="s">
        <v>169</v>
      </c>
      <c r="B2" s="230" t="s">
        <v>170</v>
      </c>
      <c r="C2" s="715" t="s">
        <v>3</v>
      </c>
      <c r="D2" s="480"/>
      <c r="E2" s="877" t="s">
        <v>4</v>
      </c>
      <c r="F2" s="480"/>
      <c r="G2" s="409"/>
      <c r="H2" s="230" t="s">
        <v>171</v>
      </c>
      <c r="I2" s="302" t="s">
        <v>172</v>
      </c>
      <c r="J2" s="277" t="s">
        <v>173</v>
      </c>
      <c r="K2" s="232"/>
    </row>
    <row r="3" spans="1:11" ht="15.9" customHeight="1">
      <c r="A3" s="233" t="s">
        <v>5</v>
      </c>
      <c r="B3" s="234" t="s">
        <v>174</v>
      </c>
      <c r="C3" s="755">
        <v>46251</v>
      </c>
      <c r="D3" s="453"/>
      <c r="E3" s="878" t="s">
        <v>175</v>
      </c>
      <c r="F3" s="453"/>
      <c r="G3" s="278" t="s">
        <v>176</v>
      </c>
      <c r="H3" s="325">
        <v>100</v>
      </c>
      <c r="I3" s="257" t="s">
        <v>177</v>
      </c>
      <c r="J3" s="106"/>
      <c r="K3" s="238"/>
    </row>
    <row r="4" spans="1:11" ht="17.100000000000001" customHeight="1" thickBot="1">
      <c r="A4" s="239" t="s">
        <v>6</v>
      </c>
      <c r="B4" s="256">
        <v>4</v>
      </c>
      <c r="C4" s="756"/>
      <c r="D4" s="454"/>
      <c r="E4" s="879"/>
      <c r="F4" s="454"/>
      <c r="G4" s="280" t="s">
        <v>178</v>
      </c>
      <c r="H4" s="319">
        <v>140</v>
      </c>
      <c r="I4" s="257" t="s">
        <v>179</v>
      </c>
      <c r="J4" s="245"/>
      <c r="K4" s="52"/>
    </row>
    <row r="5" spans="1:11" ht="12.9" customHeight="1">
      <c r="A5" s="246"/>
      <c r="B5" s="315"/>
      <c r="C5" s="717"/>
      <c r="D5" s="468"/>
      <c r="E5" s="880"/>
      <c r="F5" s="455"/>
      <c r="G5" s="410"/>
      <c r="H5" s="319"/>
      <c r="I5" s="244"/>
      <c r="J5" s="382"/>
      <c r="K5" s="238"/>
    </row>
    <row r="6" spans="1:11" ht="12.9" customHeight="1" thickBot="1">
      <c r="A6" s="248"/>
      <c r="B6" s="312"/>
      <c r="C6" s="717"/>
      <c r="D6" s="468"/>
      <c r="E6" s="880"/>
      <c r="F6" s="455"/>
      <c r="G6" s="410"/>
      <c r="H6" s="242"/>
      <c r="I6" s="244"/>
      <c r="J6" s="382"/>
      <c r="K6" s="238"/>
    </row>
    <row r="7" spans="1:11" ht="12.9" customHeight="1">
      <c r="A7" s="255" t="s">
        <v>180</v>
      </c>
      <c r="B7" s="234" t="s">
        <v>181</v>
      </c>
      <c r="C7" s="753">
        <v>46267</v>
      </c>
      <c r="D7" s="453"/>
      <c r="E7" s="881" t="s">
        <v>182</v>
      </c>
      <c r="F7" s="453"/>
      <c r="G7" s="278" t="s">
        <v>176</v>
      </c>
      <c r="H7" s="235">
        <v>750</v>
      </c>
      <c r="I7" s="383" t="s">
        <v>183</v>
      </c>
      <c r="J7" s="698"/>
      <c r="K7" s="105"/>
    </row>
    <row r="8" spans="1:11" ht="14.1" customHeight="1" thickBot="1">
      <c r="A8" s="255" t="s">
        <v>184</v>
      </c>
      <c r="B8" s="256">
        <v>40</v>
      </c>
      <c r="C8" s="716">
        <v>46282</v>
      </c>
      <c r="D8" s="468"/>
      <c r="E8" s="882"/>
      <c r="F8" s="437"/>
      <c r="G8" s="280" t="s">
        <v>178</v>
      </c>
      <c r="H8" s="242">
        <v>750</v>
      </c>
      <c r="I8" s="436" t="s">
        <v>185</v>
      </c>
      <c r="K8" s="238"/>
    </row>
    <row r="9" spans="1:11" ht="12.9" customHeight="1">
      <c r="A9" s="255" t="s">
        <v>186</v>
      </c>
      <c r="B9" s="416" t="s">
        <v>187</v>
      </c>
      <c r="C9" s="894">
        <v>46315</v>
      </c>
      <c r="D9" s="454"/>
      <c r="E9" s="880"/>
      <c r="F9" s="454"/>
      <c r="G9" s="506"/>
      <c r="H9" s="242"/>
      <c r="I9" s="244" t="s">
        <v>188</v>
      </c>
      <c r="J9" s="382"/>
      <c r="K9" s="238"/>
    </row>
    <row r="10" spans="1:11" ht="12.9" customHeight="1">
      <c r="A10" s="259"/>
      <c r="B10" s="671" t="s">
        <v>189</v>
      </c>
      <c r="C10" s="720">
        <v>46316</v>
      </c>
      <c r="D10" s="468"/>
      <c r="E10" s="883"/>
      <c r="F10" s="455"/>
      <c r="G10" s="413"/>
      <c r="H10" s="242"/>
      <c r="I10" s="244" t="s">
        <v>188</v>
      </c>
      <c r="J10" s="107"/>
      <c r="K10" s="238"/>
    </row>
    <row r="11" spans="1:11" ht="12.9" customHeight="1">
      <c r="A11" s="282" t="s">
        <v>190</v>
      </c>
      <c r="B11" s="417" t="s">
        <v>191</v>
      </c>
      <c r="C11" s="717">
        <v>46329</v>
      </c>
      <c r="D11" s="462"/>
      <c r="E11" s="880"/>
      <c r="F11" s="438"/>
      <c r="G11" s="413"/>
      <c r="H11" s="242"/>
      <c r="I11" s="257" t="s">
        <v>188</v>
      </c>
      <c r="J11" s="258"/>
      <c r="K11" s="238"/>
    </row>
    <row r="12" spans="1:11" ht="12.9" customHeight="1">
      <c r="A12" s="246"/>
      <c r="B12" s="417" t="s">
        <v>192</v>
      </c>
      <c r="C12" s="717"/>
      <c r="D12" s="462"/>
      <c r="E12" s="880"/>
      <c r="F12" s="438"/>
      <c r="G12" s="413"/>
      <c r="H12" s="242"/>
      <c r="I12" s="257"/>
      <c r="J12" s="258"/>
      <c r="K12" s="238"/>
    </row>
    <row r="13" spans="1:11" ht="14.1" customHeight="1" thickBot="1">
      <c r="A13" s="260"/>
      <c r="B13" s="616" t="s">
        <v>193</v>
      </c>
      <c r="C13" s="757"/>
      <c r="D13" s="461"/>
      <c r="E13" s="884"/>
      <c r="F13" s="441"/>
      <c r="G13" s="413"/>
      <c r="H13" s="252"/>
      <c r="I13" s="257"/>
      <c r="J13" s="254"/>
      <c r="K13" s="135"/>
    </row>
    <row r="14" spans="1:11" ht="14.1" customHeight="1">
      <c r="A14" s="260"/>
      <c r="B14" s="262" t="s">
        <v>123</v>
      </c>
      <c r="C14" s="753"/>
      <c r="D14" s="758"/>
      <c r="E14" s="881" t="s">
        <v>194</v>
      </c>
      <c r="F14" s="440"/>
      <c r="G14" s="278" t="s">
        <v>176</v>
      </c>
      <c r="H14" s="235">
        <v>500</v>
      </c>
      <c r="I14" s="237"/>
      <c r="J14" s="258"/>
      <c r="K14" s="238"/>
    </row>
    <row r="15" spans="1:11" ht="14.1" customHeight="1" thickBot="1">
      <c r="A15" s="260"/>
      <c r="B15" s="263">
        <v>16</v>
      </c>
      <c r="C15" s="716">
        <v>46262</v>
      </c>
      <c r="D15" s="759" t="s">
        <v>195</v>
      </c>
      <c r="E15" s="882"/>
      <c r="F15" s="456"/>
      <c r="G15" s="280" t="s">
        <v>178</v>
      </c>
      <c r="H15" s="242">
        <v>600</v>
      </c>
      <c r="I15" s="692" t="s">
        <v>196</v>
      </c>
      <c r="J15" s="107" t="s">
        <v>197</v>
      </c>
      <c r="K15" s="238"/>
    </row>
    <row r="16" spans="1:11" ht="14.1" customHeight="1">
      <c r="A16" s="260"/>
      <c r="B16" s="315"/>
      <c r="C16" s="716">
        <v>46265</v>
      </c>
      <c r="D16" s="759" t="s">
        <v>195</v>
      </c>
      <c r="E16" s="882"/>
      <c r="F16" s="438"/>
      <c r="G16" s="410"/>
      <c r="H16" s="242"/>
      <c r="I16" s="692" t="s">
        <v>196</v>
      </c>
      <c r="J16" s="107" t="s">
        <v>197</v>
      </c>
      <c r="K16" s="238"/>
    </row>
    <row r="17" spans="1:14" ht="14.1" customHeight="1">
      <c r="A17" s="260"/>
      <c r="B17" s="312"/>
      <c r="C17" s="760"/>
      <c r="D17" s="462"/>
      <c r="E17" s="885"/>
      <c r="F17" s="438"/>
      <c r="G17" s="281"/>
      <c r="H17" s="242"/>
      <c r="I17" s="265"/>
      <c r="J17" s="107"/>
      <c r="K17" s="238"/>
    </row>
    <row r="18" spans="1:14" ht="14.1" customHeight="1" thickBot="1">
      <c r="A18" s="260"/>
      <c r="B18" s="292"/>
      <c r="C18" s="761"/>
      <c r="D18" s="462"/>
      <c r="E18" s="886"/>
      <c r="F18" s="438"/>
      <c r="G18" s="281"/>
      <c r="H18" s="242"/>
      <c r="I18" s="257"/>
      <c r="J18" s="107"/>
      <c r="K18" s="238"/>
    </row>
    <row r="19" spans="1:14" ht="14.1" customHeight="1">
      <c r="A19" s="260"/>
      <c r="B19" s="531" t="s">
        <v>114</v>
      </c>
      <c r="C19" s="753"/>
      <c r="D19" s="762"/>
      <c r="E19" s="881" t="s">
        <v>194</v>
      </c>
      <c r="F19" s="532"/>
      <c r="G19" s="278" t="s">
        <v>176</v>
      </c>
      <c r="H19" s="235">
        <v>350</v>
      </c>
      <c r="I19" s="727"/>
      <c r="J19" s="258"/>
      <c r="K19" s="238"/>
    </row>
    <row r="20" spans="1:14" ht="14.1" customHeight="1" thickBot="1">
      <c r="A20" s="260"/>
      <c r="B20" s="240">
        <v>8</v>
      </c>
      <c r="C20" s="720">
        <v>46279</v>
      </c>
      <c r="D20" s="763" t="s">
        <v>195</v>
      </c>
      <c r="E20" s="887"/>
      <c r="F20" s="455"/>
      <c r="G20" s="280" t="s">
        <v>178</v>
      </c>
      <c r="H20" s="242">
        <v>420</v>
      </c>
      <c r="I20" s="692" t="s">
        <v>196</v>
      </c>
      <c r="J20" s="107" t="s">
        <v>197</v>
      </c>
      <c r="K20" s="238"/>
    </row>
    <row r="21" spans="1:14" ht="12.9" customHeight="1">
      <c r="A21" s="261"/>
      <c r="B21" s="312"/>
      <c r="C21" s="760"/>
      <c r="D21" s="462"/>
      <c r="E21" s="885"/>
      <c r="F21" s="438"/>
      <c r="G21" s="411"/>
      <c r="H21" s="242"/>
      <c r="I21" s="244"/>
      <c r="J21" s="107"/>
      <c r="K21" s="238"/>
    </row>
    <row r="22" spans="1:14" ht="14.1" customHeight="1" thickBot="1">
      <c r="A22" s="260"/>
      <c r="B22" s="292"/>
      <c r="C22" s="764"/>
      <c r="D22" s="461"/>
      <c r="E22" s="888"/>
      <c r="F22" s="441"/>
      <c r="G22" s="412"/>
      <c r="H22" s="252"/>
      <c r="I22" s="244"/>
      <c r="J22" s="107"/>
      <c r="K22" s="238"/>
    </row>
    <row r="23" spans="1:14" ht="14.1" customHeight="1" thickBot="1">
      <c r="A23" s="266"/>
      <c r="B23" s="234" t="s">
        <v>198</v>
      </c>
      <c r="C23" s="753">
        <v>46366</v>
      </c>
      <c r="D23" s="453"/>
      <c r="E23" s="881" t="s">
        <v>199</v>
      </c>
      <c r="F23" s="453"/>
      <c r="G23" s="278" t="s">
        <v>176</v>
      </c>
      <c r="H23" s="235">
        <v>250</v>
      </c>
      <c r="I23" s="237" t="s">
        <v>200</v>
      </c>
      <c r="J23" s="104"/>
      <c r="K23" s="105"/>
    </row>
    <row r="24" spans="1:14" ht="12.9" customHeight="1">
      <c r="A24" s="267"/>
      <c r="B24" s="82"/>
      <c r="C24" s="765"/>
      <c r="D24" s="462"/>
      <c r="E24" s="889"/>
      <c r="F24" s="318"/>
      <c r="G24" s="280" t="s">
        <v>178</v>
      </c>
      <c r="H24" s="242">
        <v>250</v>
      </c>
      <c r="I24" s="257"/>
      <c r="J24" s="107"/>
      <c r="K24" s="238"/>
    </row>
    <row r="25" spans="1:14" ht="14.1" customHeight="1" thickBot="1">
      <c r="A25" s="246"/>
      <c r="B25" s="87"/>
      <c r="C25" s="721"/>
      <c r="D25" s="248"/>
      <c r="E25" s="890"/>
      <c r="F25" s="248"/>
      <c r="G25" s="414"/>
      <c r="H25" s="242"/>
      <c r="I25" s="257"/>
      <c r="J25" s="254"/>
      <c r="K25" s="135"/>
    </row>
    <row r="26" spans="1:14" ht="12.9" customHeight="1">
      <c r="A26" s="269" t="s">
        <v>201</v>
      </c>
      <c r="B26" s="147" t="s">
        <v>202</v>
      </c>
      <c r="C26" s="496"/>
      <c r="D26" s="388"/>
      <c r="E26" s="496"/>
      <c r="F26" s="388"/>
      <c r="G26" s="278" t="s">
        <v>176</v>
      </c>
      <c r="H26" s="271">
        <v>1600</v>
      </c>
      <c r="I26" s="272"/>
      <c r="J26" s="107"/>
      <c r="K26" s="238"/>
    </row>
    <row r="27" spans="1:14" ht="14.1" customHeight="1" thickBot="1">
      <c r="A27" s="87"/>
      <c r="B27" s="149"/>
      <c r="C27" s="419"/>
      <c r="D27" s="389"/>
      <c r="E27" s="149"/>
      <c r="F27" s="389"/>
      <c r="G27" s="415" t="s">
        <v>178</v>
      </c>
      <c r="H27" s="252">
        <v>1920</v>
      </c>
      <c r="I27" s="129"/>
      <c r="J27" s="108"/>
      <c r="K27" s="135"/>
    </row>
    <row r="28" spans="1:14" ht="12.9" customHeight="1">
      <c r="C28" s="45"/>
      <c r="D28" s="45"/>
      <c r="F28" s="45"/>
      <c r="G28" s="275"/>
      <c r="H28" s="276"/>
    </row>
    <row r="29" spans="1:14" ht="17.100000000000001" customHeight="1" thickBot="1">
      <c r="A29" s="230" t="s">
        <v>169</v>
      </c>
      <c r="B29" s="230" t="s">
        <v>170</v>
      </c>
      <c r="C29" s="715" t="s">
        <v>10</v>
      </c>
      <c r="D29" s="481"/>
      <c r="E29" s="877" t="s">
        <v>11</v>
      </c>
      <c r="F29" s="598"/>
      <c r="G29" s="409"/>
      <c r="H29" s="230" t="s">
        <v>171</v>
      </c>
      <c r="I29" s="302" t="s">
        <v>172</v>
      </c>
      <c r="J29" s="277" t="str">
        <f>J2</f>
        <v>STAND: 19.07.2026</v>
      </c>
      <c r="K29" s="232"/>
    </row>
    <row r="30" spans="1:14" ht="15.9" customHeight="1">
      <c r="A30" s="233" t="s">
        <v>12</v>
      </c>
      <c r="B30" s="269" t="s">
        <v>124</v>
      </c>
      <c r="C30" s="753">
        <v>46322</v>
      </c>
      <c r="D30" s="453"/>
      <c r="E30" s="881" t="s">
        <v>199</v>
      </c>
      <c r="F30" s="453"/>
      <c r="G30" s="488" t="s">
        <v>176</v>
      </c>
      <c r="H30" s="325">
        <v>700</v>
      </c>
      <c r="I30" s="257" t="s">
        <v>203</v>
      </c>
      <c r="J30" s="505"/>
      <c r="K30" s="105"/>
      <c r="N30" s="505"/>
    </row>
    <row r="31" spans="1:14" ht="15" customHeight="1" thickBot="1">
      <c r="A31" s="239" t="s">
        <v>13</v>
      </c>
      <c r="B31" s="284">
        <v>16</v>
      </c>
      <c r="C31" s="716">
        <v>46343</v>
      </c>
      <c r="D31" s="454"/>
      <c r="E31" s="882"/>
      <c r="F31" s="454"/>
      <c r="G31" s="280" t="s">
        <v>178</v>
      </c>
      <c r="H31" s="319">
        <v>840</v>
      </c>
      <c r="I31" s="257" t="s">
        <v>204</v>
      </c>
      <c r="J31" s="397"/>
      <c r="K31" s="238"/>
    </row>
    <row r="32" spans="1:14" ht="12.9" customHeight="1">
      <c r="A32" s="246"/>
      <c r="B32" s="269"/>
      <c r="C32" s="716"/>
      <c r="D32" s="457"/>
      <c r="E32" s="882"/>
      <c r="F32" s="457"/>
      <c r="G32" s="281"/>
      <c r="H32" s="319"/>
      <c r="I32" s="244"/>
      <c r="J32" s="107"/>
      <c r="K32" s="238"/>
    </row>
    <row r="33" spans="1:11" ht="14.1" customHeight="1">
      <c r="A33" s="282" t="s">
        <v>205</v>
      </c>
      <c r="B33" s="292"/>
      <c r="C33" s="717"/>
      <c r="D33" s="754"/>
      <c r="E33" s="880"/>
      <c r="F33" s="458"/>
      <c r="G33" s="283"/>
      <c r="H33" s="327"/>
      <c r="I33" s="94"/>
      <c r="J33" s="254"/>
      <c r="K33" s="135"/>
    </row>
    <row r="34" spans="1:11" ht="12.9" customHeight="1">
      <c r="A34" s="282" t="s">
        <v>206</v>
      </c>
      <c r="B34" s="269" t="s">
        <v>119</v>
      </c>
      <c r="C34" s="753">
        <v>46351</v>
      </c>
      <c r="D34" s="453"/>
      <c r="E34" s="881" t="s">
        <v>207</v>
      </c>
      <c r="F34" s="453"/>
      <c r="G34" s="488" t="s">
        <v>176</v>
      </c>
      <c r="H34" s="325">
        <v>950</v>
      </c>
      <c r="I34" s="244" t="s">
        <v>204</v>
      </c>
      <c r="J34" s="107"/>
      <c r="K34" s="105"/>
    </row>
    <row r="35" spans="1:11" ht="14.1" customHeight="1">
      <c r="A35" s="282"/>
      <c r="B35" s="284">
        <v>24</v>
      </c>
      <c r="C35" s="716">
        <v>46357</v>
      </c>
      <c r="D35" s="454"/>
      <c r="E35" s="882"/>
      <c r="F35" s="454"/>
      <c r="G35" s="280" t="s">
        <v>178</v>
      </c>
      <c r="H35" s="319">
        <v>1140</v>
      </c>
      <c r="I35" s="257" t="s">
        <v>203</v>
      </c>
      <c r="J35" s="397"/>
      <c r="K35" s="238"/>
    </row>
    <row r="36" spans="1:11" ht="12.9" customHeight="1">
      <c r="A36" s="282" t="s">
        <v>190</v>
      </c>
      <c r="B36" s="269"/>
      <c r="C36" s="717"/>
      <c r="D36" s="457"/>
      <c r="E36" s="880"/>
      <c r="F36" s="457"/>
      <c r="G36" s="281"/>
      <c r="H36" s="319"/>
      <c r="I36" s="244"/>
      <c r="J36" s="397"/>
      <c r="K36" s="238"/>
    </row>
    <row r="37" spans="1:11" ht="14.1" customHeight="1" thickBot="1">
      <c r="A37" s="246"/>
      <c r="B37" s="292"/>
      <c r="C37" s="718"/>
      <c r="D37" s="754"/>
      <c r="E37" s="900"/>
      <c r="F37" s="458"/>
      <c r="G37" s="285"/>
      <c r="H37" s="327"/>
      <c r="I37" s="94"/>
      <c r="J37" s="254"/>
      <c r="K37" s="135"/>
    </row>
    <row r="38" spans="1:11" ht="14.1" customHeight="1">
      <c r="A38" s="246"/>
      <c r="B38" s="286" t="s">
        <v>198</v>
      </c>
      <c r="C38" s="753">
        <v>46370</v>
      </c>
      <c r="D38" s="459"/>
      <c r="E38" s="881" t="s">
        <v>208</v>
      </c>
      <c r="F38" s="459"/>
      <c r="G38" s="488" t="s">
        <v>176</v>
      </c>
      <c r="H38" s="325">
        <v>250</v>
      </c>
      <c r="I38" s="244" t="s">
        <v>203</v>
      </c>
      <c r="J38" s="279"/>
      <c r="K38" s="105"/>
    </row>
    <row r="39" spans="1:11" ht="12.9" customHeight="1">
      <c r="A39" s="246"/>
      <c r="B39" s="74"/>
      <c r="C39" s="716"/>
      <c r="D39" s="605"/>
      <c r="E39" s="882"/>
      <c r="F39" s="460"/>
      <c r="G39" s="280" t="s">
        <v>178</v>
      </c>
      <c r="H39" s="319">
        <v>250</v>
      </c>
      <c r="I39" s="257"/>
      <c r="J39" s="107"/>
      <c r="K39" s="238"/>
    </row>
    <row r="40" spans="1:11" ht="14.1" customHeight="1" thickBot="1">
      <c r="A40" s="246"/>
      <c r="C40" s="719"/>
      <c r="D40" s="461"/>
      <c r="E40" s="901"/>
      <c r="F40" s="461"/>
      <c r="G40" s="281"/>
      <c r="H40" s="319"/>
      <c r="I40" s="257"/>
      <c r="J40" s="108"/>
      <c r="K40" s="135"/>
    </row>
    <row r="41" spans="1:11" ht="12.9" customHeight="1">
      <c r="A41" s="269" t="s">
        <v>201</v>
      </c>
      <c r="B41" s="147" t="s">
        <v>209</v>
      </c>
      <c r="C41" s="496"/>
      <c r="D41" s="388"/>
      <c r="E41" s="418"/>
      <c r="F41" s="388"/>
      <c r="G41" s="270"/>
      <c r="H41" s="568">
        <v>1400</v>
      </c>
      <c r="I41" s="148"/>
      <c r="J41" s="104"/>
      <c r="K41" s="105"/>
    </row>
    <row r="42" spans="1:11" ht="14.1" customHeight="1" thickBot="1">
      <c r="A42" s="87"/>
      <c r="B42" s="149"/>
      <c r="C42" s="419"/>
      <c r="D42" s="389"/>
      <c r="E42" s="149"/>
      <c r="F42" s="389"/>
      <c r="G42" s="285"/>
      <c r="H42" s="327">
        <v>1680</v>
      </c>
      <c r="I42" s="129"/>
      <c r="J42" s="108"/>
      <c r="K42" s="135"/>
    </row>
    <row r="43" spans="1:11" ht="12.9" customHeight="1">
      <c r="C43" s="45"/>
      <c r="D43" s="45"/>
      <c r="F43" s="45"/>
      <c r="G43" s="275"/>
      <c r="H43" s="276"/>
    </row>
    <row r="44" spans="1:11" ht="17.100000000000001" customHeight="1" thickBot="1">
      <c r="A44" s="288" t="s">
        <v>169</v>
      </c>
      <c r="B44" s="230" t="s">
        <v>170</v>
      </c>
      <c r="C44" s="678" t="s">
        <v>16</v>
      </c>
      <c r="D44" s="482"/>
      <c r="E44" s="715" t="s">
        <v>17</v>
      </c>
      <c r="F44" s="482"/>
      <c r="G44" s="409"/>
      <c r="H44" s="230" t="s">
        <v>171</v>
      </c>
      <c r="I44" s="302" t="s">
        <v>172</v>
      </c>
      <c r="J44" s="277" t="str">
        <f>J2</f>
        <v>STAND: 19.07.2026</v>
      </c>
      <c r="K44" s="232"/>
    </row>
    <row r="45" spans="1:11" ht="15.9" customHeight="1">
      <c r="A45" s="233" t="s">
        <v>18</v>
      </c>
      <c r="B45" s="234" t="s">
        <v>210</v>
      </c>
      <c r="C45" s="950">
        <v>46077</v>
      </c>
      <c r="D45" s="459"/>
      <c r="E45" s="753" t="s">
        <v>211</v>
      </c>
      <c r="F45" s="603"/>
      <c r="G45" s="488" t="s">
        <v>176</v>
      </c>
      <c r="H45" s="325">
        <v>600</v>
      </c>
      <c r="I45" s="689" t="s">
        <v>212</v>
      </c>
      <c r="J45" s="133"/>
      <c r="K45" s="105"/>
    </row>
    <row r="46" spans="1:11" ht="15.9" customHeight="1" thickBot="1">
      <c r="A46" s="239" t="s">
        <v>19</v>
      </c>
      <c r="B46" s="289" t="s">
        <v>213</v>
      </c>
      <c r="C46" s="964">
        <v>46126</v>
      </c>
      <c r="D46" s="730" t="s">
        <v>195</v>
      </c>
      <c r="E46" s="852"/>
      <c r="F46" s="483"/>
      <c r="G46" s="280" t="s">
        <v>178</v>
      </c>
      <c r="H46" s="319">
        <v>720</v>
      </c>
      <c r="I46" s="891" t="s">
        <v>214</v>
      </c>
      <c r="J46" s="249"/>
      <c r="K46" s="238"/>
    </row>
    <row r="47" spans="1:11" ht="15.9" customHeight="1" thickBot="1">
      <c r="A47" s="239"/>
      <c r="B47" s="695"/>
      <c r="C47" s="964">
        <v>46146</v>
      </c>
      <c r="D47" s="730" t="s">
        <v>195</v>
      </c>
      <c r="E47" s="852"/>
      <c r="F47" s="483"/>
      <c r="G47" s="280"/>
      <c r="H47" s="319"/>
      <c r="I47" s="257" t="s">
        <v>215</v>
      </c>
      <c r="J47" s="258"/>
      <c r="K47" s="238"/>
    </row>
    <row r="48" spans="1:11" ht="12.9" customHeight="1">
      <c r="A48" s="246"/>
      <c r="B48" s="315"/>
      <c r="C48" s="976">
        <v>46168</v>
      </c>
      <c r="D48" s="730"/>
      <c r="E48" s="853"/>
      <c r="F48" s="601"/>
      <c r="G48" s="281"/>
      <c r="H48" s="319"/>
      <c r="I48" s="257"/>
      <c r="J48" s="54"/>
      <c r="K48" s="238"/>
    </row>
    <row r="49" spans="1:11" ht="14.1" customHeight="1">
      <c r="A49" s="282"/>
      <c r="B49" s="394"/>
      <c r="C49" s="968"/>
      <c r="D49" s="970"/>
      <c r="E49" s="969"/>
      <c r="F49" s="266"/>
      <c r="G49" s="281"/>
      <c r="H49" s="319"/>
      <c r="I49" s="294"/>
      <c r="J49" s="254"/>
      <c r="K49" s="135"/>
    </row>
    <row r="50" spans="1:11" ht="14.1" customHeight="1">
      <c r="A50" s="282" t="s">
        <v>190</v>
      </c>
      <c r="B50" s="234" t="s">
        <v>115</v>
      </c>
      <c r="C50" s="964">
        <v>46107</v>
      </c>
      <c r="D50" s="730" t="s">
        <v>195</v>
      </c>
      <c r="E50" s="852"/>
      <c r="F50" s="603"/>
      <c r="G50" s="488" t="s">
        <v>176</v>
      </c>
      <c r="H50" s="325">
        <v>400</v>
      </c>
      <c r="I50" s="379" t="s">
        <v>216</v>
      </c>
      <c r="J50" s="104"/>
      <c r="K50" s="105"/>
    </row>
    <row r="51" spans="1:11" ht="14.1" customHeight="1">
      <c r="A51" s="312"/>
      <c r="B51" s="296" t="s">
        <v>217</v>
      </c>
      <c r="C51" s="951">
        <v>46151</v>
      </c>
      <c r="D51" s="867"/>
      <c r="E51" s="716"/>
      <c r="F51" s="483"/>
      <c r="G51" s="280" t="s">
        <v>178</v>
      </c>
      <c r="H51" s="319">
        <v>480</v>
      </c>
      <c r="I51" s="728" t="s">
        <v>218</v>
      </c>
      <c r="J51" s="107"/>
      <c r="K51" s="238"/>
    </row>
    <row r="52" spans="1:11" ht="14.1" customHeight="1">
      <c r="A52" s="246"/>
      <c r="B52" s="290"/>
      <c r="C52" s="679"/>
      <c r="D52" s="467"/>
      <c r="E52" s="852"/>
      <c r="F52" s="468"/>
      <c r="G52" s="281"/>
      <c r="H52" s="319"/>
      <c r="I52" s="244"/>
      <c r="J52" s="107"/>
      <c r="K52" s="238"/>
    </row>
    <row r="53" spans="1:11" ht="14.1" customHeight="1">
      <c r="A53" s="246"/>
      <c r="B53" s="292"/>
      <c r="C53" s="680"/>
      <c r="D53" s="971"/>
      <c r="E53" s="765"/>
      <c r="F53" s="468"/>
      <c r="G53" s="281"/>
      <c r="H53" s="319"/>
      <c r="I53" s="621"/>
      <c r="J53" s="607"/>
      <c r="K53" s="55"/>
    </row>
    <row r="54" spans="1:11" ht="14.1" customHeight="1">
      <c r="A54" s="246"/>
      <c r="B54" s="234" t="s">
        <v>108</v>
      </c>
      <c r="C54" s="950">
        <v>46112</v>
      </c>
      <c r="D54" s="729" t="s">
        <v>195</v>
      </c>
      <c r="E54" s="753" t="s">
        <v>219</v>
      </c>
      <c r="F54" s="600"/>
      <c r="G54" s="488" t="s">
        <v>176</v>
      </c>
      <c r="H54" s="235">
        <v>300</v>
      </c>
      <c r="I54" s="257" t="s">
        <v>220</v>
      </c>
      <c r="J54" s="74"/>
      <c r="K54" s="238"/>
    </row>
    <row r="55" spans="1:11" ht="14.1" customHeight="1">
      <c r="A55" s="246"/>
      <c r="B55" s="289" t="s">
        <v>221</v>
      </c>
      <c r="C55" s="951">
        <v>46128</v>
      </c>
      <c r="D55" s="729" t="s">
        <v>195</v>
      </c>
      <c r="E55" s="716"/>
      <c r="F55" s="462"/>
      <c r="G55" s="489" t="s">
        <v>178</v>
      </c>
      <c r="H55" s="242">
        <v>360</v>
      </c>
      <c r="I55" s="728" t="s">
        <v>222</v>
      </c>
      <c r="J55" s="74"/>
      <c r="K55" s="238"/>
    </row>
    <row r="56" spans="1:11" ht="14.1" customHeight="1">
      <c r="A56" s="246"/>
      <c r="B56" s="290"/>
      <c r="C56" s="951">
        <v>46154</v>
      </c>
      <c r="D56" s="729" t="s">
        <v>195</v>
      </c>
      <c r="E56" s="756"/>
      <c r="F56" s="601"/>
      <c r="G56" s="281"/>
      <c r="H56" s="242"/>
      <c r="I56" s="291"/>
      <c r="J56" s="74"/>
      <c r="K56" s="238"/>
    </row>
    <row r="57" spans="1:11" ht="14.1" customHeight="1">
      <c r="A57" s="246"/>
      <c r="B57" s="292"/>
      <c r="C57" s="681"/>
      <c r="D57" s="526"/>
      <c r="E57" s="760"/>
      <c r="F57" s="602"/>
      <c r="G57" s="426"/>
      <c r="H57" s="327"/>
      <c r="I57" s="94"/>
      <c r="J57" s="74"/>
      <c r="K57" s="238"/>
    </row>
    <row r="58" spans="1:11" ht="14.1" customHeight="1">
      <c r="A58" s="297"/>
      <c r="B58" s="234" t="s">
        <v>125</v>
      </c>
      <c r="C58" s="950" t="s">
        <v>223</v>
      </c>
      <c r="D58" s="649"/>
      <c r="E58" s="753" t="s">
        <v>224</v>
      </c>
      <c r="F58" s="966"/>
      <c r="G58" s="965" t="s">
        <v>176</v>
      </c>
      <c r="H58" s="967">
        <v>600</v>
      </c>
      <c r="I58" s="237" t="s">
        <v>225</v>
      </c>
      <c r="J58" s="475"/>
      <c r="K58" s="105"/>
    </row>
    <row r="59" spans="1:11" ht="14.1" customHeight="1">
      <c r="A59" s="282"/>
      <c r="B59" s="240" t="s">
        <v>226</v>
      </c>
      <c r="C59" s="964">
        <v>46148</v>
      </c>
      <c r="D59" s="729" t="s">
        <v>195</v>
      </c>
      <c r="E59" s="761"/>
      <c r="F59" s="605"/>
      <c r="G59" s="280" t="s">
        <v>178</v>
      </c>
      <c r="H59" s="319">
        <v>720</v>
      </c>
      <c r="I59" s="257"/>
      <c r="J59" s="107"/>
      <c r="K59" s="238"/>
    </row>
    <row r="60" spans="1:11" ht="12.9" customHeight="1">
      <c r="A60" s="282"/>
      <c r="B60" s="618"/>
      <c r="C60" s="976">
        <v>46153</v>
      </c>
      <c r="D60" s="729" t="s">
        <v>195</v>
      </c>
      <c r="E60" s="717"/>
      <c r="F60" s="605"/>
      <c r="G60" s="280"/>
      <c r="H60" s="319"/>
      <c r="I60" s="257"/>
      <c r="K60" s="238"/>
    </row>
    <row r="61" spans="1:11" ht="14.1" customHeight="1">
      <c r="A61" s="298"/>
      <c r="B61" s="312"/>
      <c r="C61" s="951">
        <v>46162</v>
      </c>
      <c r="D61" s="729" t="s">
        <v>195</v>
      </c>
      <c r="E61" s="716"/>
      <c r="F61" s="604"/>
      <c r="G61" s="420"/>
      <c r="H61" s="319"/>
      <c r="I61" s="257"/>
      <c r="K61" s="238"/>
    </row>
    <row r="62" spans="1:11" ht="14.1" customHeight="1">
      <c r="A62" s="246"/>
      <c r="B62" s="312"/>
      <c r="C62" s="682"/>
      <c r="D62" s="526"/>
      <c r="E62" s="717"/>
      <c r="F62" s="462"/>
      <c r="G62" s="281"/>
      <c r="H62" s="319"/>
      <c r="I62" s="257"/>
      <c r="J62" s="106"/>
      <c r="K62" s="238"/>
    </row>
    <row r="63" spans="1:11" ht="14.1" customHeight="1" thickBot="1">
      <c r="A63" s="246"/>
      <c r="B63" s="292"/>
      <c r="C63" s="751"/>
      <c r="D63" s="750"/>
      <c r="E63" s="854"/>
      <c r="F63" s="619"/>
      <c r="G63" s="620"/>
      <c r="H63" s="327"/>
      <c r="I63" s="94"/>
      <c r="J63" s="607"/>
      <c r="K63" s="135"/>
    </row>
    <row r="64" spans="1:11" ht="12.9" customHeight="1">
      <c r="A64" s="246"/>
      <c r="B64" s="234" t="s">
        <v>120</v>
      </c>
      <c r="C64" s="950">
        <v>46085</v>
      </c>
      <c r="D64" s="731" t="s">
        <v>195</v>
      </c>
      <c r="E64" s="753">
        <v>46449</v>
      </c>
      <c r="F64" s="973" t="s">
        <v>195</v>
      </c>
      <c r="G64" s="488" t="s">
        <v>176</v>
      </c>
      <c r="H64" s="325">
        <v>400</v>
      </c>
      <c r="I64" s="237" t="s">
        <v>227</v>
      </c>
      <c r="J64" s="258"/>
      <c r="K64" s="238"/>
    </row>
    <row r="65" spans="1:11" ht="14.1" customHeight="1">
      <c r="A65" s="246"/>
      <c r="B65" s="240" t="s">
        <v>217</v>
      </c>
      <c r="C65" s="951">
        <v>46092</v>
      </c>
      <c r="D65" s="526"/>
      <c r="E65" s="716">
        <v>46456</v>
      </c>
      <c r="F65" s="483"/>
      <c r="G65" s="280" t="s">
        <v>178</v>
      </c>
      <c r="H65" s="319">
        <v>480</v>
      </c>
      <c r="I65" s="728" t="s">
        <v>218</v>
      </c>
      <c r="J65" s="107"/>
      <c r="K65" s="238"/>
    </row>
    <row r="66" spans="1:11" ht="12.9" customHeight="1">
      <c r="A66" s="246"/>
      <c r="B66" s="290"/>
      <c r="C66" s="694"/>
      <c r="D66" s="526"/>
      <c r="E66" s="852"/>
      <c r="F66" s="483"/>
      <c r="G66" s="281"/>
      <c r="H66" s="319"/>
      <c r="I66" s="291"/>
      <c r="J66" s="106"/>
      <c r="K66" s="238"/>
    </row>
    <row r="67" spans="1:11" ht="14.1" customHeight="1" thickBot="1">
      <c r="A67" s="246"/>
      <c r="B67" s="292"/>
      <c r="C67" s="680"/>
      <c r="D67" s="462"/>
      <c r="E67" s="765"/>
      <c r="F67" s="462"/>
      <c r="G67" s="281"/>
      <c r="H67" s="319"/>
      <c r="I67" s="257"/>
      <c r="J67" s="254"/>
      <c r="K67" s="135"/>
    </row>
    <row r="68" spans="1:11" ht="14.1" customHeight="1">
      <c r="A68" s="246"/>
      <c r="B68" s="299" t="s">
        <v>198</v>
      </c>
      <c r="C68" s="950">
        <v>46205</v>
      </c>
      <c r="D68" s="459"/>
      <c r="E68" s="755" t="s">
        <v>228</v>
      </c>
      <c r="F68" s="459"/>
      <c r="G68" s="488" t="s">
        <v>176</v>
      </c>
      <c r="H68" s="325">
        <v>250</v>
      </c>
      <c r="I68" s="736"/>
      <c r="J68" s="104"/>
      <c r="K68" s="105"/>
    </row>
    <row r="69" spans="1:11" ht="12.9" customHeight="1">
      <c r="A69" s="246"/>
      <c r="B69" s="269"/>
      <c r="C69" s="752"/>
      <c r="D69" s="605"/>
      <c r="E69" s="844"/>
      <c r="F69" s="460"/>
      <c r="G69" s="280" t="s">
        <v>178</v>
      </c>
      <c r="H69" s="319">
        <v>250</v>
      </c>
      <c r="I69" s="257"/>
      <c r="J69" s="300"/>
      <c r="K69" s="238"/>
    </row>
    <row r="70" spans="1:11" ht="14.1" customHeight="1" thickBot="1">
      <c r="A70" s="301"/>
      <c r="C70" s="683"/>
      <c r="D70" s="461"/>
      <c r="E70" s="719"/>
      <c r="F70" s="461"/>
      <c r="G70" s="281"/>
      <c r="H70" s="319"/>
      <c r="I70" s="257"/>
      <c r="J70" s="108"/>
      <c r="K70" s="135"/>
    </row>
    <row r="71" spans="1:11" ht="12.9" customHeight="1">
      <c r="A71" s="269" t="s">
        <v>201</v>
      </c>
      <c r="B71" s="147" t="s">
        <v>229</v>
      </c>
      <c r="C71" s="496"/>
      <c r="D71" s="388"/>
      <c r="E71" s="496"/>
      <c r="F71" s="388"/>
      <c r="G71" s="270"/>
      <c r="H71" s="568">
        <v>2100</v>
      </c>
      <c r="I71" s="148"/>
      <c r="J71" s="104"/>
      <c r="K71" s="105"/>
    </row>
    <row r="72" spans="1:11" ht="14.1" customHeight="1" thickBot="1">
      <c r="A72" s="87"/>
      <c r="B72" s="149"/>
      <c r="C72" s="419"/>
      <c r="D72" s="389"/>
      <c r="E72" s="149"/>
      <c r="F72" s="389"/>
      <c r="G72" s="285"/>
      <c r="H72" s="327">
        <v>2520</v>
      </c>
      <c r="I72" s="129"/>
      <c r="J72" s="108"/>
      <c r="K72" s="135"/>
    </row>
    <row r="73" spans="1:11" ht="12.9" customHeight="1">
      <c r="C73" s="45"/>
      <c r="D73" s="45"/>
      <c r="F73" s="45"/>
    </row>
    <row r="74" spans="1:11" ht="17.100000000000001" customHeight="1" thickBot="1">
      <c r="A74" s="288" t="s">
        <v>169</v>
      </c>
      <c r="B74" s="230" t="s">
        <v>170</v>
      </c>
      <c r="C74" s="665" t="s">
        <v>22</v>
      </c>
      <c r="D74" s="485"/>
      <c r="E74" s="841" t="s">
        <v>23</v>
      </c>
      <c r="F74" s="485"/>
      <c r="G74" s="409"/>
      <c r="H74" s="230" t="s">
        <v>171</v>
      </c>
      <c r="I74" s="302" t="s">
        <v>172</v>
      </c>
      <c r="J74" s="277" t="str">
        <f>J2</f>
        <v>STAND: 19.07.2026</v>
      </c>
      <c r="K74" s="232"/>
    </row>
    <row r="75" spans="1:11" ht="15.9" customHeight="1">
      <c r="A75" s="233" t="s">
        <v>25</v>
      </c>
      <c r="B75" s="234" t="s">
        <v>121</v>
      </c>
      <c r="C75" s="865">
        <v>45962</v>
      </c>
      <c r="D75" s="453"/>
      <c r="E75" s="753">
        <v>46326</v>
      </c>
      <c r="F75" s="453"/>
      <c r="G75" s="488" t="s">
        <v>176</v>
      </c>
      <c r="H75" s="235">
        <v>500</v>
      </c>
      <c r="I75" s="237" t="s">
        <v>230</v>
      </c>
      <c r="J75" s="107"/>
      <c r="K75" s="105"/>
    </row>
    <row r="76" spans="1:11" ht="15.9" customHeight="1" thickBot="1">
      <c r="A76" s="239" t="s">
        <v>26</v>
      </c>
      <c r="B76" s="256">
        <v>16</v>
      </c>
      <c r="C76" s="869">
        <v>45976</v>
      </c>
      <c r="D76" s="464"/>
      <c r="E76" s="718">
        <v>46340</v>
      </c>
      <c r="F76" s="464"/>
      <c r="G76" s="280" t="s">
        <v>178</v>
      </c>
      <c r="H76" s="242">
        <v>600</v>
      </c>
      <c r="I76" s="257"/>
      <c r="J76" s="107"/>
      <c r="K76" s="238"/>
    </row>
    <row r="77" spans="1:11" ht="12.9" customHeight="1">
      <c r="A77" s="246"/>
      <c r="B77" s="269"/>
      <c r="C77" s="677"/>
      <c r="D77" s="465"/>
      <c r="E77" s="756"/>
      <c r="F77" s="465"/>
      <c r="G77" s="281"/>
      <c r="H77" s="251"/>
      <c r="I77" s="257"/>
      <c r="J77" s="303"/>
      <c r="K77" s="238"/>
    </row>
    <row r="78" spans="1:11" ht="14.1" customHeight="1" thickBot="1">
      <c r="A78" s="312"/>
      <c r="B78" s="87"/>
      <c r="C78" s="666"/>
      <c r="D78" s="466"/>
      <c r="E78" s="842"/>
      <c r="F78" s="466"/>
      <c r="G78" s="285"/>
      <c r="H78" s="293"/>
      <c r="I78" s="94"/>
      <c r="J78" s="108"/>
      <c r="K78" s="135"/>
    </row>
    <row r="79" spans="1:11" ht="12.9" customHeight="1">
      <c r="A79" s="282" t="s">
        <v>190</v>
      </c>
      <c r="B79" s="234" t="s">
        <v>231</v>
      </c>
      <c r="C79" s="866">
        <v>45965</v>
      </c>
      <c r="D79" s="605"/>
      <c r="E79" s="753">
        <v>46330</v>
      </c>
      <c r="F79" s="460"/>
      <c r="G79" s="488" t="s">
        <v>176</v>
      </c>
      <c r="H79" s="236">
        <v>800</v>
      </c>
      <c r="I79" s="257" t="s">
        <v>232</v>
      </c>
      <c r="J79" s="107"/>
      <c r="K79" s="105"/>
    </row>
    <row r="80" spans="1:11" ht="14.1" customHeight="1" thickBot="1">
      <c r="A80" s="312"/>
      <c r="B80" s="306" t="s">
        <v>233</v>
      </c>
      <c r="C80" s="868">
        <v>45966</v>
      </c>
      <c r="D80" s="483"/>
      <c r="E80" s="717">
        <v>46331</v>
      </c>
      <c r="F80" s="437"/>
      <c r="G80" s="280" t="s">
        <v>178</v>
      </c>
      <c r="H80" s="243">
        <v>960</v>
      </c>
      <c r="I80" s="257"/>
      <c r="J80" s="107"/>
      <c r="K80" s="238"/>
    </row>
    <row r="81" spans="1:14" ht="12.9" customHeight="1">
      <c r="A81" s="246"/>
      <c r="B81" s="290"/>
      <c r="C81" s="869">
        <v>45972</v>
      </c>
      <c r="D81" s="462"/>
      <c r="E81" s="718">
        <v>46336</v>
      </c>
      <c r="F81" s="734" t="s">
        <v>234</v>
      </c>
      <c r="G81" s="410"/>
      <c r="H81" s="268"/>
      <c r="I81" s="735" t="s">
        <v>235</v>
      </c>
      <c r="K81" s="238"/>
    </row>
    <row r="82" spans="1:14" ht="12.9" customHeight="1">
      <c r="A82" s="246"/>
      <c r="B82" s="312"/>
      <c r="C82" s="869">
        <v>45986</v>
      </c>
      <c r="D82" s="462"/>
      <c r="E82" s="718">
        <v>46350</v>
      </c>
      <c r="F82" s="438"/>
      <c r="G82" s="410"/>
      <c r="H82" s="251"/>
      <c r="I82" s="257"/>
      <c r="J82" s="107"/>
      <c r="K82" s="238"/>
    </row>
    <row r="83" spans="1:14" ht="14.1" customHeight="1" thickBot="1">
      <c r="A83" s="246"/>
      <c r="B83" s="292"/>
      <c r="C83" s="738"/>
      <c r="D83" s="461"/>
      <c r="E83" s="843"/>
      <c r="F83" s="441"/>
      <c r="G83" s="285"/>
      <c r="H83" s="622"/>
      <c r="I83" s="257"/>
      <c r="J83" s="108"/>
      <c r="K83" s="135"/>
    </row>
    <row r="84" spans="1:14" ht="14.1" customHeight="1">
      <c r="A84" s="246"/>
      <c r="B84" s="234" t="s">
        <v>109</v>
      </c>
      <c r="C84" s="865">
        <v>45992</v>
      </c>
      <c r="D84" s="600"/>
      <c r="E84" s="753">
        <v>46356</v>
      </c>
      <c r="F84" s="599"/>
      <c r="G84" s="488" t="s">
        <v>176</v>
      </c>
      <c r="H84" s="235">
        <v>850</v>
      </c>
      <c r="I84" s="237" t="s">
        <v>236</v>
      </c>
      <c r="J84" s="107"/>
      <c r="K84" s="238"/>
    </row>
    <row r="85" spans="1:14" ht="14.1" customHeight="1" thickBot="1">
      <c r="A85" s="246"/>
      <c r="B85" s="306" t="s">
        <v>217</v>
      </c>
      <c r="C85" s="868">
        <v>45996</v>
      </c>
      <c r="D85" s="483"/>
      <c r="E85" s="717">
        <v>46360</v>
      </c>
      <c r="F85" s="437"/>
      <c r="G85" s="280" t="s">
        <v>178</v>
      </c>
      <c r="H85" s="243">
        <v>1020</v>
      </c>
      <c r="I85" s="257"/>
      <c r="J85" s="107"/>
      <c r="K85" s="238"/>
    </row>
    <row r="86" spans="1:14" ht="14.1" customHeight="1">
      <c r="A86" s="246"/>
      <c r="B86" s="67"/>
      <c r="C86" s="739"/>
      <c r="D86" s="462"/>
      <c r="E86" s="761"/>
      <c r="F86" s="438"/>
      <c r="G86" s="281"/>
      <c r="H86" s="268"/>
      <c r="I86" s="257"/>
      <c r="J86" s="397"/>
      <c r="K86" s="238"/>
    </row>
    <row r="87" spans="1:14" ht="14.1" customHeight="1" thickBot="1">
      <c r="A87" s="246"/>
      <c r="B87" s="67"/>
      <c r="C87" s="739"/>
      <c r="D87" s="462"/>
      <c r="E87" s="761"/>
      <c r="F87" s="438"/>
      <c r="G87" s="281"/>
      <c r="H87" s="268"/>
      <c r="I87" s="257"/>
      <c r="J87" s="108"/>
      <c r="K87" s="135"/>
    </row>
    <row r="88" spans="1:14" ht="14.1" customHeight="1">
      <c r="A88" s="246"/>
      <c r="B88" s="234" t="s">
        <v>116</v>
      </c>
      <c r="C88" s="865">
        <v>46030</v>
      </c>
      <c r="D88" s="600"/>
      <c r="E88" s="753">
        <v>46394</v>
      </c>
      <c r="F88" s="599"/>
      <c r="G88" s="488" t="s">
        <v>176</v>
      </c>
      <c r="H88" s="235">
        <v>800</v>
      </c>
      <c r="I88" s="379" t="s">
        <v>200</v>
      </c>
      <c r="J88" s="107"/>
      <c r="K88" s="238"/>
      <c r="N88" s="608"/>
    </row>
    <row r="89" spans="1:14" ht="14.1" customHeight="1">
      <c r="A89" s="246"/>
      <c r="B89" s="256">
        <v>24</v>
      </c>
      <c r="C89" s="869">
        <v>46031</v>
      </c>
      <c r="D89" s="462"/>
      <c r="E89" s="718">
        <v>46395</v>
      </c>
      <c r="F89" s="438"/>
      <c r="G89" s="280" t="s">
        <v>178</v>
      </c>
      <c r="H89" s="242">
        <v>960</v>
      </c>
      <c r="I89" s="699"/>
      <c r="J89" s="107"/>
      <c r="K89" s="238"/>
    </row>
    <row r="90" spans="1:14" ht="12.9" customHeight="1">
      <c r="A90" s="246"/>
      <c r="B90" s="290"/>
      <c r="C90" s="869">
        <v>46036</v>
      </c>
      <c r="D90" s="462"/>
      <c r="E90" s="718">
        <v>46400</v>
      </c>
      <c r="F90" s="462"/>
      <c r="G90" s="410"/>
      <c r="H90" s="242"/>
      <c r="I90" s="257"/>
      <c r="J90" s="107"/>
      <c r="K90" s="238"/>
    </row>
    <row r="91" spans="1:14" ht="12.9" customHeight="1" thickBot="1">
      <c r="A91" s="246"/>
      <c r="B91" s="87"/>
      <c r="C91" s="666"/>
      <c r="D91" s="463"/>
      <c r="E91" s="842"/>
      <c r="F91" s="463"/>
      <c r="G91" s="285"/>
      <c r="H91" s="293"/>
      <c r="I91" s="304"/>
      <c r="J91" s="78"/>
      <c r="K91" s="135"/>
    </row>
    <row r="92" spans="1:14" ht="12.9" customHeight="1">
      <c r="A92" s="246"/>
      <c r="B92" s="234" t="s">
        <v>237</v>
      </c>
      <c r="C92" s="865">
        <v>45980</v>
      </c>
      <c r="D92" s="600"/>
      <c r="E92" s="753">
        <v>46328</v>
      </c>
      <c r="F92" s="599"/>
      <c r="G92" s="488" t="s">
        <v>176</v>
      </c>
      <c r="H92" s="235">
        <v>700</v>
      </c>
      <c r="I92" s="237" t="s">
        <v>238</v>
      </c>
      <c r="J92" s="107" t="s">
        <v>239</v>
      </c>
      <c r="K92" s="238"/>
    </row>
    <row r="93" spans="1:14" ht="12.9" customHeight="1" thickBot="1">
      <c r="A93" s="246"/>
      <c r="B93" s="306" t="s">
        <v>217</v>
      </c>
      <c r="C93" s="868">
        <v>45985</v>
      </c>
      <c r="D93" s="483"/>
      <c r="E93" s="717">
        <v>46335</v>
      </c>
      <c r="F93" s="437"/>
      <c r="G93" s="280" t="s">
        <v>178</v>
      </c>
      <c r="H93" s="243">
        <v>840</v>
      </c>
      <c r="I93" s="257"/>
      <c r="J93" s="107"/>
      <c r="K93" s="238"/>
    </row>
    <row r="94" spans="1:14" ht="12.9" customHeight="1">
      <c r="A94" s="246"/>
      <c r="B94" s="290"/>
      <c r="C94" s="868">
        <v>45999</v>
      </c>
      <c r="D94" s="462" t="s">
        <v>240</v>
      </c>
      <c r="E94" s="765">
        <v>46342</v>
      </c>
      <c r="F94" s="438" t="s">
        <v>240</v>
      </c>
      <c r="G94" s="410"/>
      <c r="H94" s="268"/>
      <c r="I94" s="257"/>
      <c r="J94" s="107"/>
      <c r="K94" s="238"/>
    </row>
    <row r="95" spans="1:14" ht="12.9" customHeight="1" thickBot="1">
      <c r="A95" s="246"/>
      <c r="B95" s="292"/>
      <c r="C95" s="740"/>
      <c r="D95" s="461"/>
      <c r="E95" s="765"/>
      <c r="F95" s="441"/>
      <c r="G95" s="281"/>
      <c r="H95" s="268"/>
      <c r="I95" s="94"/>
      <c r="J95" s="107"/>
      <c r="K95" s="238"/>
    </row>
    <row r="96" spans="1:14" ht="12" customHeight="1" thickBot="1">
      <c r="A96" s="246"/>
      <c r="B96" s="234" t="s">
        <v>198</v>
      </c>
      <c r="C96" s="865">
        <v>46035</v>
      </c>
      <c r="D96" s="462"/>
      <c r="E96" s="755">
        <v>46401</v>
      </c>
      <c r="F96" s="660">
        <v>1</v>
      </c>
      <c r="G96" s="488" t="s">
        <v>176</v>
      </c>
      <c r="H96" s="235">
        <v>250</v>
      </c>
      <c r="I96" s="257"/>
      <c r="J96" s="107" t="s">
        <v>241</v>
      </c>
      <c r="K96" s="238"/>
    </row>
    <row r="97" spans="1:11" ht="12.9" customHeight="1">
      <c r="A97" s="246"/>
      <c r="B97" s="82"/>
      <c r="C97" s="866">
        <v>46072</v>
      </c>
      <c r="D97" s="462"/>
      <c r="E97" s="844">
        <v>46429</v>
      </c>
      <c r="F97" s="660">
        <v>2</v>
      </c>
      <c r="G97" s="280" t="s">
        <v>178</v>
      </c>
      <c r="H97" s="242">
        <v>250</v>
      </c>
      <c r="I97" s="257"/>
      <c r="J97" s="107" t="s">
        <v>242</v>
      </c>
      <c r="K97" s="238"/>
    </row>
    <row r="98" spans="1:11" ht="12.9" customHeight="1" thickBot="1">
      <c r="A98" s="246"/>
      <c r="B98" s="13"/>
      <c r="C98" s="667"/>
      <c r="D98" s="438"/>
      <c r="E98" s="845"/>
      <c r="F98" s="438"/>
      <c r="G98" s="281"/>
      <c r="H98" s="242"/>
      <c r="I98" s="257"/>
      <c r="J98" s="108"/>
      <c r="K98" s="135"/>
    </row>
    <row r="99" spans="1:11" ht="12.9" customHeight="1">
      <c r="A99" s="269" t="s">
        <v>201</v>
      </c>
      <c r="B99" s="147" t="s">
        <v>243</v>
      </c>
      <c r="C99" s="496"/>
      <c r="D99" s="388"/>
      <c r="E99" s="418"/>
      <c r="F99" s="388"/>
      <c r="G99" s="270"/>
      <c r="H99" s="271">
        <v>3300</v>
      </c>
      <c r="I99" s="148"/>
      <c r="J99" s="107"/>
      <c r="K99" s="238"/>
    </row>
    <row r="100" spans="1:11" ht="14.1" customHeight="1" thickBot="1">
      <c r="A100" s="87"/>
      <c r="B100" s="149"/>
      <c r="C100" s="389"/>
      <c r="D100" s="389"/>
      <c r="E100" s="149"/>
      <c r="F100" s="389"/>
      <c r="G100" s="285"/>
      <c r="H100" s="253">
        <v>3960</v>
      </c>
      <c r="I100" s="129"/>
      <c r="J100" s="108"/>
      <c r="K100" s="135"/>
    </row>
    <row r="101" spans="1:11" ht="12.9" customHeight="1">
      <c r="C101" s="45"/>
      <c r="D101" s="45"/>
      <c r="F101" s="45"/>
      <c r="G101" s="275"/>
      <c r="H101" s="307"/>
    </row>
    <row r="102" spans="1:11" ht="14.1" customHeight="1" thickBot="1">
      <c r="A102" s="230" t="s">
        <v>169</v>
      </c>
      <c r="B102" s="230" t="s">
        <v>170</v>
      </c>
      <c r="C102" s="663" t="s">
        <v>31</v>
      </c>
      <c r="D102" s="486"/>
      <c r="E102" s="715" t="s">
        <v>32</v>
      </c>
      <c r="F102" s="486"/>
      <c r="G102" s="409"/>
      <c r="H102" s="230" t="s">
        <v>171</v>
      </c>
      <c r="I102" s="302" t="s">
        <v>172</v>
      </c>
      <c r="J102" s="277" t="str">
        <f>J2</f>
        <v>STAND: 19.07.2026</v>
      </c>
      <c r="K102" s="232"/>
    </row>
    <row r="103" spans="1:11" ht="12.9" customHeight="1">
      <c r="A103" s="310" t="s">
        <v>33</v>
      </c>
      <c r="B103" s="234" t="s">
        <v>113</v>
      </c>
      <c r="C103" s="865">
        <v>46163</v>
      </c>
      <c r="D103" s="459"/>
      <c r="E103" s="755">
        <v>46527</v>
      </c>
      <c r="F103" s="487"/>
      <c r="G103" s="488" t="s">
        <v>176</v>
      </c>
      <c r="H103" s="235">
        <v>500</v>
      </c>
      <c r="I103" s="379" t="s">
        <v>244</v>
      </c>
      <c r="J103" s="279"/>
      <c r="K103" s="105"/>
    </row>
    <row r="104" spans="1:11" ht="14.1" customHeight="1" thickBot="1">
      <c r="A104" s="311" t="s">
        <v>34</v>
      </c>
      <c r="B104" s="256">
        <v>16</v>
      </c>
      <c r="C104" s="868">
        <v>46164</v>
      </c>
      <c r="D104" s="729" t="s">
        <v>195</v>
      </c>
      <c r="E104" s="717">
        <v>46528</v>
      </c>
      <c r="F104" s="472" t="s">
        <v>195</v>
      </c>
      <c r="G104" s="280" t="s">
        <v>178</v>
      </c>
      <c r="H104" s="242">
        <v>600</v>
      </c>
      <c r="I104" s="257"/>
      <c r="J104" s="258"/>
      <c r="K104" s="238"/>
    </row>
    <row r="105" spans="1:11" ht="12.9" customHeight="1">
      <c r="A105" s="246"/>
      <c r="B105" s="269"/>
      <c r="C105" s="742"/>
      <c r="D105" s="741"/>
      <c r="E105" s="756"/>
      <c r="F105" s="469"/>
      <c r="G105" s="420"/>
      <c r="H105" s="242"/>
      <c r="I105" s="257"/>
      <c r="J105" s="107"/>
      <c r="K105" s="238"/>
    </row>
    <row r="106" spans="1:11" ht="14.1" customHeight="1" thickBot="1">
      <c r="A106" s="282" t="s">
        <v>205</v>
      </c>
      <c r="B106" s="292"/>
      <c r="C106" s="743"/>
      <c r="D106" s="741"/>
      <c r="E106" s="855"/>
      <c r="F106" s="469"/>
      <c r="G106" s="285"/>
      <c r="H106" s="252"/>
      <c r="I106" s="94"/>
      <c r="J106" s="254"/>
      <c r="K106" s="135"/>
    </row>
    <row r="107" spans="1:11" ht="12.9" customHeight="1">
      <c r="A107" s="282" t="s">
        <v>245</v>
      </c>
      <c r="B107" s="234" t="s">
        <v>117</v>
      </c>
      <c r="C107" s="865">
        <v>46176</v>
      </c>
      <c r="D107" s="459"/>
      <c r="E107" s="753" t="s">
        <v>246</v>
      </c>
      <c r="F107" s="487"/>
      <c r="G107" s="488" t="s">
        <v>176</v>
      </c>
      <c r="H107" s="235">
        <v>500</v>
      </c>
      <c r="I107" s="237" t="s">
        <v>225</v>
      </c>
      <c r="J107" s="314"/>
      <c r="K107" s="105"/>
    </row>
    <row r="108" spans="1:11" ht="12.9" customHeight="1">
      <c r="A108" s="312"/>
      <c r="B108" s="256">
        <v>16</v>
      </c>
      <c r="C108" s="964">
        <v>46183</v>
      </c>
      <c r="D108" s="526" t="s">
        <v>247</v>
      </c>
      <c r="E108" s="761"/>
      <c r="F108" s="472"/>
      <c r="G108" s="280" t="s">
        <v>178</v>
      </c>
      <c r="H108" s="242">
        <v>600</v>
      </c>
      <c r="I108" s="257"/>
      <c r="J108" s="258"/>
      <c r="K108" s="238"/>
    </row>
    <row r="109" spans="1:11" ht="11.1" customHeight="1">
      <c r="A109" s="282" t="s">
        <v>190</v>
      </c>
      <c r="B109" s="315"/>
      <c r="C109" s="866">
        <v>46192</v>
      </c>
      <c r="D109" s="526" t="s">
        <v>247</v>
      </c>
      <c r="E109" s="844"/>
      <c r="F109" s="471"/>
      <c r="G109" s="281"/>
      <c r="H109" s="242"/>
      <c r="I109" s="257"/>
      <c r="J109" s="107"/>
      <c r="K109" s="238"/>
    </row>
    <row r="110" spans="1:11" ht="12.9" customHeight="1" thickBot="1">
      <c r="A110" s="313"/>
      <c r="B110" s="394"/>
      <c r="C110" s="744"/>
      <c r="D110" s="484"/>
      <c r="E110" s="764"/>
      <c r="F110" s="471"/>
      <c r="G110" s="285"/>
      <c r="H110" s="252"/>
      <c r="I110" s="94"/>
      <c r="J110" s="254"/>
      <c r="K110" s="135"/>
    </row>
    <row r="111" spans="1:11" ht="12.9" customHeight="1">
      <c r="A111" s="316"/>
      <c r="B111" s="234" t="s">
        <v>122</v>
      </c>
      <c r="C111" s="865">
        <v>46175</v>
      </c>
      <c r="D111" s="459"/>
      <c r="E111" s="755" t="s">
        <v>248</v>
      </c>
      <c r="F111" s="487"/>
      <c r="G111" s="488" t="s">
        <v>176</v>
      </c>
      <c r="H111" s="235">
        <v>500</v>
      </c>
      <c r="I111" s="237" t="s">
        <v>249</v>
      </c>
      <c r="J111" s="258"/>
      <c r="K111" s="105"/>
    </row>
    <row r="112" spans="1:11" ht="14.1" customHeight="1">
      <c r="A112" s="316"/>
      <c r="B112" s="256">
        <v>16</v>
      </c>
      <c r="C112" s="866">
        <v>46177</v>
      </c>
      <c r="D112" s="484"/>
      <c r="E112" s="760"/>
      <c r="F112" s="472"/>
      <c r="G112" s="280" t="s">
        <v>178</v>
      </c>
      <c r="H112" s="242">
        <v>600</v>
      </c>
      <c r="I112" s="257"/>
      <c r="J112" s="107"/>
      <c r="K112" s="238"/>
    </row>
    <row r="113" spans="1:11">
      <c r="A113" s="316"/>
      <c r="B113" s="67"/>
      <c r="C113" s="742"/>
      <c r="D113" s="745"/>
      <c r="E113" s="756"/>
      <c r="F113" s="470"/>
      <c r="G113" s="281"/>
      <c r="H113" s="242"/>
      <c r="I113" s="257"/>
      <c r="J113" s="107"/>
      <c r="K113" s="238"/>
    </row>
    <row r="114" spans="1:11" ht="13.8" thickBot="1">
      <c r="A114" s="246"/>
      <c r="B114" s="67"/>
      <c r="C114" s="746"/>
      <c r="D114" s="484"/>
      <c r="E114" s="853"/>
      <c r="F114" s="471"/>
      <c r="G114" s="281"/>
      <c r="H114" s="242"/>
      <c r="I114" s="257"/>
      <c r="J114" s="254"/>
      <c r="K114" s="135"/>
    </row>
    <row r="115" spans="1:11">
      <c r="A115" s="4"/>
      <c r="B115" s="234" t="s">
        <v>127</v>
      </c>
      <c r="C115" s="865">
        <v>46179</v>
      </c>
      <c r="D115" s="459"/>
      <c r="E115" s="755" t="s">
        <v>246</v>
      </c>
      <c r="F115" s="487"/>
      <c r="G115" s="488" t="s">
        <v>176</v>
      </c>
      <c r="H115" s="235">
        <v>500</v>
      </c>
      <c r="I115" s="237" t="s">
        <v>250</v>
      </c>
      <c r="J115" s="104"/>
      <c r="K115" s="105"/>
    </row>
    <row r="116" spans="1:11">
      <c r="A116" s="4"/>
      <c r="B116" s="240">
        <v>16</v>
      </c>
      <c r="C116" s="868">
        <v>46181</v>
      </c>
      <c r="D116" s="484"/>
      <c r="E116" s="760"/>
      <c r="F116" s="472"/>
      <c r="G116" s="280" t="s">
        <v>178</v>
      </c>
      <c r="H116" s="242">
        <v>600</v>
      </c>
      <c r="I116" s="265"/>
      <c r="J116" s="107"/>
      <c r="K116" s="238"/>
    </row>
    <row r="117" spans="1:11">
      <c r="A117" s="4"/>
      <c r="B117" s="4"/>
      <c r="C117" s="742"/>
      <c r="D117" s="484"/>
      <c r="E117" s="756"/>
      <c r="F117" s="472"/>
      <c r="G117" s="281"/>
      <c r="H117" s="242"/>
      <c r="I117" s="257"/>
      <c r="J117" s="247"/>
      <c r="K117" s="238"/>
    </row>
    <row r="118" spans="1:11" ht="13.8" thickBot="1">
      <c r="A118" s="4"/>
      <c r="B118" s="4"/>
      <c r="C118" s="746"/>
      <c r="D118" s="741"/>
      <c r="E118" s="853"/>
      <c r="F118" s="469"/>
      <c r="G118" s="281"/>
      <c r="H118" s="242"/>
      <c r="I118" s="94"/>
      <c r="J118" s="435"/>
      <c r="K118" s="135"/>
    </row>
    <row r="119" spans="1:11">
      <c r="A119" s="4"/>
      <c r="B119" s="269" t="s">
        <v>251</v>
      </c>
      <c r="C119" s="865">
        <v>46181</v>
      </c>
      <c r="D119" s="459"/>
      <c r="E119" s="753" t="s">
        <v>246</v>
      </c>
      <c r="F119" s="487"/>
      <c r="G119" s="488" t="s">
        <v>176</v>
      </c>
      <c r="H119" s="235">
        <v>250</v>
      </c>
      <c r="I119" s="237" t="s">
        <v>250</v>
      </c>
      <c r="J119" s="249"/>
      <c r="K119" s="105"/>
    </row>
    <row r="120" spans="1:11" ht="13.8" thickBot="1">
      <c r="A120" s="4"/>
      <c r="B120" s="452" t="s">
        <v>252</v>
      </c>
      <c r="C120" s="664">
        <v>46254</v>
      </c>
      <c r="D120" s="484"/>
      <c r="E120" s="716" t="s">
        <v>175</v>
      </c>
      <c r="F120" s="472"/>
      <c r="G120" s="280" t="s">
        <v>178</v>
      </c>
      <c r="H120" s="242">
        <v>250</v>
      </c>
      <c r="I120" s="257" t="s">
        <v>200</v>
      </c>
      <c r="J120" s="249"/>
      <c r="K120" s="238"/>
    </row>
    <row r="121" spans="1:11">
      <c r="A121" s="4"/>
      <c r="B121" s="654"/>
      <c r="C121" s="664"/>
      <c r="D121" s="747"/>
      <c r="E121" s="716"/>
      <c r="F121" s="248"/>
      <c r="G121" s="281"/>
      <c r="H121" s="242"/>
      <c r="I121" s="257"/>
      <c r="J121" s="107"/>
      <c r="K121" s="238"/>
    </row>
    <row r="122" spans="1:11" ht="13.8" thickBot="1">
      <c r="A122" s="87"/>
      <c r="B122" s="87"/>
      <c r="C122" s="749"/>
      <c r="D122" s="748"/>
      <c r="E122" s="856"/>
      <c r="F122" s="439"/>
      <c r="G122" s="281"/>
      <c r="H122" s="242"/>
      <c r="I122" s="257"/>
      <c r="J122" s="108"/>
      <c r="K122" s="135"/>
    </row>
    <row r="123" spans="1:11">
      <c r="A123" s="269" t="s">
        <v>201</v>
      </c>
      <c r="B123" s="147" t="s">
        <v>253</v>
      </c>
      <c r="C123" s="496"/>
      <c r="D123" s="388"/>
      <c r="E123" s="496"/>
      <c r="F123" s="388"/>
      <c r="G123" s="270"/>
      <c r="H123" s="271">
        <v>2000</v>
      </c>
      <c r="I123" s="148"/>
      <c r="J123" s="104"/>
      <c r="K123" s="105"/>
    </row>
    <row r="124" spans="1:11" ht="13.8" thickBot="1">
      <c r="A124" s="87"/>
      <c r="B124" s="149"/>
      <c r="C124" s="389"/>
      <c r="D124" s="389"/>
      <c r="E124" s="149"/>
      <c r="F124" s="389"/>
      <c r="G124" s="273"/>
      <c r="H124" s="252">
        <v>2400</v>
      </c>
      <c r="I124" s="129"/>
      <c r="J124" s="78"/>
      <c r="K124" s="444"/>
    </row>
    <row r="125" spans="1:11">
      <c r="C125" s="45"/>
      <c r="D125" s="45"/>
      <c r="F125" s="275"/>
      <c r="G125" s="276"/>
    </row>
  </sheetData>
  <phoneticPr fontId="15" type="noConversion"/>
  <pageMargins left="0.25" right="0.25" top="0.75" bottom="0.75" header="0.3" footer="0.3"/>
  <pageSetup paperSize="9" scale="68" fitToHeight="0" orientation="landscape" r:id="rId1"/>
  <rowBreaks count="3" manualBreakCount="3">
    <brk id="42" max="16383" man="1"/>
    <brk id="72" max="16383" man="1"/>
    <brk id="10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4F3D-881B-0844-ACC9-C932C62E9EF3}">
  <sheetPr codeName="Tabelle4">
    <pageSetUpPr fitToPage="1"/>
  </sheetPr>
  <dimension ref="A1:V190"/>
  <sheetViews>
    <sheetView topLeftCell="A125" zoomScale="125" zoomScaleNormal="166" zoomScalePageLayoutView="109" workbookViewId="0">
      <selection activeCell="E31" sqref="E31"/>
    </sheetView>
  </sheetViews>
  <sheetFormatPr baseColWidth="10" defaultColWidth="11.44140625" defaultRowHeight="13.2"/>
  <cols>
    <col min="1" max="1" width="31.109375" customWidth="1"/>
    <col min="2" max="2" width="30.33203125" customWidth="1"/>
    <col min="3" max="3" width="12.44140625" customWidth="1"/>
    <col min="4" max="4" width="1.88671875" customWidth="1"/>
    <col min="5" max="5" width="10.88671875" customWidth="1"/>
    <col min="6" max="6" width="1.88671875" customWidth="1"/>
    <col min="7" max="7" width="14.109375" bestFit="1" customWidth="1"/>
    <col min="8" max="8" width="15.44140625" customWidth="1"/>
    <col min="9" max="9" width="21.33203125" customWidth="1"/>
    <col min="10" max="10" width="2" customWidth="1"/>
    <col min="11" max="11" width="14.6640625" customWidth="1"/>
    <col min="12" max="12" width="6.44140625" customWidth="1"/>
    <col min="13" max="13" width="19.33203125" customWidth="1"/>
    <col min="17" max="17" width="12.109375" customWidth="1"/>
  </cols>
  <sheetData>
    <row r="1" spans="1:17" ht="15.6">
      <c r="A1" s="6" t="s">
        <v>452</v>
      </c>
      <c r="C1" s="45"/>
      <c r="D1" s="45"/>
      <c r="G1" s="275"/>
      <c r="H1" s="276"/>
    </row>
    <row r="2" spans="1:17">
      <c r="A2" t="s">
        <v>168</v>
      </c>
      <c r="C2" s="45"/>
      <c r="D2" s="45"/>
      <c r="G2" s="275"/>
      <c r="H2" s="276"/>
    </row>
    <row r="3" spans="1:17">
      <c r="C3" s="45"/>
      <c r="D3" s="45"/>
      <c r="G3" s="275"/>
      <c r="H3" s="276"/>
    </row>
    <row r="4" spans="1:17" ht="16.2" thickBot="1">
      <c r="A4" s="230" t="s">
        <v>169</v>
      </c>
      <c r="B4" s="230" t="s">
        <v>170</v>
      </c>
      <c r="C4" s="309" t="s">
        <v>38</v>
      </c>
      <c r="D4" s="309"/>
      <c r="E4" s="309" t="s">
        <v>39</v>
      </c>
      <c r="F4" s="309"/>
      <c r="G4" s="309"/>
      <c r="H4" s="230" t="s">
        <v>171</v>
      </c>
      <c r="I4" s="302" t="s">
        <v>172</v>
      </c>
      <c r="J4" s="231"/>
      <c r="K4" s="277" t="str">
        <f>'B1-B5 Moduldatenblatt'!J2</f>
        <v>STAND: 19.07.2026</v>
      </c>
      <c r="L4" s="232"/>
      <c r="Q4" s="392"/>
    </row>
    <row r="5" spans="1:17" ht="15.6">
      <c r="A5" s="233" t="s">
        <v>41</v>
      </c>
      <c r="B5" s="234" t="s">
        <v>254</v>
      </c>
      <c r="C5" s="871">
        <v>45918</v>
      </c>
      <c r="D5" s="766"/>
      <c r="E5" s="406">
        <v>46276</v>
      </c>
      <c r="F5" s="451"/>
      <c r="G5" s="488" t="s">
        <v>176</v>
      </c>
      <c r="H5" s="235">
        <v>1100</v>
      </c>
      <c r="I5" s="237" t="s">
        <v>249</v>
      </c>
      <c r="J5" s="105"/>
      <c r="K5" s="386"/>
      <c r="L5" s="105"/>
      <c r="Q5" s="392"/>
    </row>
    <row r="6" spans="1:17" ht="16.2" thickBot="1">
      <c r="A6" s="239" t="s">
        <v>42</v>
      </c>
      <c r="B6" s="256">
        <v>36</v>
      </c>
      <c r="C6" s="767">
        <v>45923</v>
      </c>
      <c r="D6" s="768"/>
      <c r="E6" s="407">
        <v>46288</v>
      </c>
      <c r="F6" s="398"/>
      <c r="G6" s="241" t="s">
        <v>178</v>
      </c>
      <c r="H6" s="242">
        <v>1320</v>
      </c>
      <c r="I6" s="257"/>
      <c r="J6" s="238"/>
      <c r="K6" s="74"/>
      <c r="L6" s="238"/>
      <c r="Q6" s="392"/>
    </row>
    <row r="7" spans="1:17" ht="14.4">
      <c r="A7" s="246"/>
      <c r="B7" s="431" t="s">
        <v>255</v>
      </c>
      <c r="C7" s="767">
        <v>45924</v>
      </c>
      <c r="D7" s="493"/>
      <c r="E7" s="407">
        <v>46289</v>
      </c>
      <c r="F7" s="398"/>
      <c r="G7" s="328"/>
      <c r="H7" s="242"/>
      <c r="I7" s="337"/>
      <c r="J7" s="238"/>
      <c r="K7" s="499"/>
      <c r="L7" s="387"/>
      <c r="Q7" s="392"/>
    </row>
    <row r="8" spans="1:17">
      <c r="A8" s="266"/>
      <c r="B8" s="432"/>
      <c r="C8" s="769">
        <v>45932</v>
      </c>
      <c r="D8" s="768"/>
      <c r="E8" s="770">
        <v>46295</v>
      </c>
      <c r="F8" s="398"/>
      <c r="G8" s="328"/>
      <c r="H8" s="242"/>
      <c r="I8" s="265"/>
      <c r="J8" s="238"/>
      <c r="K8" s="258"/>
      <c r="L8" s="387"/>
    </row>
    <row r="9" spans="1:17">
      <c r="A9" s="266"/>
      <c r="B9" s="15"/>
      <c r="C9" s="872">
        <v>45933</v>
      </c>
      <c r="D9" s="771" t="s">
        <v>240</v>
      </c>
      <c r="E9" s="772">
        <v>46296</v>
      </c>
      <c r="F9" s="413" t="s">
        <v>240</v>
      </c>
      <c r="G9" s="264" t="s">
        <v>195</v>
      </c>
      <c r="H9" s="242"/>
      <c r="I9" s="265" t="s">
        <v>195</v>
      </c>
      <c r="J9" s="238"/>
      <c r="K9" s="258"/>
      <c r="L9" s="238"/>
    </row>
    <row r="10" spans="1:17" ht="13.8" thickBot="1">
      <c r="A10" s="266"/>
      <c r="B10" s="292"/>
      <c r="C10" s="773"/>
      <c r="D10" s="774"/>
      <c r="E10" s="773"/>
      <c r="F10" s="430"/>
      <c r="G10" s="374"/>
      <c r="H10" s="252"/>
      <c r="I10" s="94"/>
      <c r="J10" s="135"/>
      <c r="K10" s="254"/>
      <c r="L10" s="135"/>
    </row>
    <row r="11" spans="1:17" ht="15" customHeight="1">
      <c r="A11" s="266"/>
      <c r="B11" s="234" t="s">
        <v>41</v>
      </c>
      <c r="C11" s="871">
        <v>45950</v>
      </c>
      <c r="D11" s="766"/>
      <c r="E11" s="406">
        <v>46266</v>
      </c>
      <c r="F11" s="408"/>
      <c r="G11" s="488" t="s">
        <v>176</v>
      </c>
      <c r="H11" s="235">
        <v>900</v>
      </c>
      <c r="I11" s="379" t="s">
        <v>256</v>
      </c>
      <c r="J11" s="105"/>
      <c r="K11" s="247"/>
      <c r="L11" s="105"/>
    </row>
    <row r="12" spans="1:17" ht="13.8" thickBot="1">
      <c r="A12" s="282"/>
      <c r="B12" s="256">
        <v>32</v>
      </c>
      <c r="C12" s="767">
        <v>45957</v>
      </c>
      <c r="D12" s="768"/>
      <c r="E12" s="407">
        <v>46284</v>
      </c>
      <c r="F12" s="334"/>
      <c r="G12" s="241" t="s">
        <v>178</v>
      </c>
      <c r="H12" s="242">
        <v>1080</v>
      </c>
      <c r="I12" s="533"/>
      <c r="J12" s="238"/>
      <c r="K12" s="258"/>
      <c r="L12" s="52"/>
    </row>
    <row r="13" spans="1:17">
      <c r="A13" s="282"/>
      <c r="B13" s="269"/>
      <c r="C13" s="767">
        <v>45964</v>
      </c>
      <c r="D13" s="732" t="s">
        <v>234</v>
      </c>
      <c r="E13" s="407">
        <v>46287</v>
      </c>
      <c r="F13" s="732"/>
      <c r="G13" s="328"/>
      <c r="H13" s="242"/>
      <c r="I13" s="735"/>
      <c r="J13" s="238"/>
      <c r="K13" s="733"/>
      <c r="L13" s="238"/>
      <c r="M13" s="249"/>
    </row>
    <row r="14" spans="1:17">
      <c r="A14" s="282"/>
      <c r="B14" s="613"/>
      <c r="C14" s="767">
        <v>45971</v>
      </c>
      <c r="D14" s="768"/>
      <c r="E14" s="407">
        <v>46293</v>
      </c>
      <c r="F14" s="334"/>
      <c r="G14" s="328"/>
      <c r="H14" s="242"/>
      <c r="I14" s="265"/>
      <c r="J14" s="238"/>
      <c r="K14" s="258"/>
      <c r="L14" s="238"/>
      <c r="M14" s="524"/>
      <c r="N14" s="524"/>
      <c r="O14" s="524"/>
    </row>
    <row r="15" spans="1:17" ht="13.8" thickBot="1">
      <c r="A15" s="381"/>
      <c r="B15" s="313"/>
      <c r="C15" s="407"/>
      <c r="D15" s="493"/>
      <c r="E15" s="407"/>
      <c r="F15" s="334"/>
      <c r="G15" s="328"/>
      <c r="H15" s="242"/>
      <c r="I15" s="265"/>
      <c r="J15" s="238"/>
      <c r="K15" s="254"/>
      <c r="L15" s="135"/>
      <c r="M15" s="249"/>
    </row>
    <row r="16" spans="1:17">
      <c r="A16" s="282"/>
      <c r="B16" s="615" t="s">
        <v>257</v>
      </c>
      <c r="C16" s="871">
        <v>45978</v>
      </c>
      <c r="D16" s="776"/>
      <c r="E16" s="406">
        <v>46339</v>
      </c>
      <c r="F16" s="408"/>
      <c r="G16" s="488" t="s">
        <v>176</v>
      </c>
      <c r="H16" s="325">
        <v>350</v>
      </c>
      <c r="I16" s="379" t="s">
        <v>256</v>
      </c>
      <c r="J16" s="238"/>
      <c r="K16" s="106"/>
      <c r="L16" s="238"/>
      <c r="M16" s="249"/>
    </row>
    <row r="17" spans="1:12" ht="13.8" thickBot="1">
      <c r="A17" s="282"/>
      <c r="B17" s="655">
        <v>8</v>
      </c>
      <c r="C17" s="777"/>
      <c r="D17" s="493"/>
      <c r="E17" s="777"/>
      <c r="F17" s="402"/>
      <c r="G17" s="614" t="s">
        <v>178</v>
      </c>
      <c r="H17" s="319">
        <v>420</v>
      </c>
      <c r="I17" s="533"/>
      <c r="J17" s="238"/>
      <c r="K17" s="107"/>
      <c r="L17" s="238"/>
    </row>
    <row r="18" spans="1:12">
      <c r="A18" s="282"/>
      <c r="B18" s="504"/>
      <c r="C18" s="775"/>
      <c r="D18" s="768"/>
      <c r="E18" s="775"/>
      <c r="F18" s="334"/>
      <c r="G18" s="241"/>
      <c r="H18" s="242"/>
      <c r="I18" s="385"/>
      <c r="J18" s="238"/>
      <c r="K18" s="107"/>
      <c r="L18" s="238"/>
    </row>
    <row r="19" spans="1:12" ht="13.8" thickBot="1">
      <c r="A19" s="246"/>
      <c r="B19" s="434"/>
      <c r="C19" s="778"/>
      <c r="D19" s="779"/>
      <c r="E19" s="778"/>
      <c r="F19" s="433"/>
      <c r="G19" s="287"/>
      <c r="H19" s="252"/>
      <c r="I19" s="94"/>
      <c r="J19" s="135"/>
      <c r="K19" s="107"/>
      <c r="L19" s="135"/>
    </row>
    <row r="20" spans="1:12">
      <c r="A20" s="246"/>
      <c r="B20" s="299" t="s">
        <v>198</v>
      </c>
      <c r="C20" s="871">
        <v>46037</v>
      </c>
      <c r="D20" s="780"/>
      <c r="E20" s="406">
        <v>46415</v>
      </c>
      <c r="F20" s="408"/>
      <c r="G20" s="488" t="s">
        <v>176</v>
      </c>
      <c r="H20" s="235">
        <v>250</v>
      </c>
      <c r="I20" s="257"/>
      <c r="J20" s="105"/>
      <c r="K20" s="314"/>
      <c r="L20" s="105"/>
    </row>
    <row r="21" spans="1:12">
      <c r="A21" s="246"/>
      <c r="B21" s="427"/>
      <c r="C21" s="781"/>
      <c r="D21" s="780"/>
      <c r="E21" s="782"/>
      <c r="F21" s="281"/>
      <c r="G21" s="241" t="s">
        <v>178</v>
      </c>
      <c r="H21" s="242">
        <v>250</v>
      </c>
      <c r="I21" s="257"/>
      <c r="J21" s="238"/>
      <c r="K21" s="107"/>
      <c r="L21" s="238"/>
    </row>
    <row r="22" spans="1:12" ht="13.8" thickBot="1">
      <c r="A22" s="246"/>
      <c r="C22" s="45"/>
      <c r="D22" s="490"/>
      <c r="E22" s="281"/>
      <c r="F22" s="281"/>
      <c r="G22" s="264"/>
      <c r="H22" s="242"/>
      <c r="I22" s="257"/>
      <c r="J22" s="135"/>
      <c r="K22" s="108"/>
      <c r="L22" s="135"/>
    </row>
    <row r="23" spans="1:12">
      <c r="A23" s="269" t="s">
        <v>201</v>
      </c>
      <c r="B23" s="147" t="s">
        <v>258</v>
      </c>
      <c r="C23" s="496"/>
      <c r="D23" s="388"/>
      <c r="E23" s="496"/>
      <c r="F23" s="418"/>
      <c r="G23" s="418"/>
      <c r="H23" s="421">
        <v>2000</v>
      </c>
      <c r="I23" s="148"/>
      <c r="J23" s="105"/>
      <c r="K23" s="104"/>
      <c r="L23" s="105"/>
    </row>
    <row r="24" spans="1:12" ht="13.8" thickBot="1">
      <c r="A24" s="87"/>
      <c r="B24" s="149"/>
      <c r="C24" s="389"/>
      <c r="D24" s="389"/>
      <c r="E24" s="149"/>
      <c r="F24" s="149"/>
      <c r="G24" s="403"/>
      <c r="H24" s="274">
        <v>2400</v>
      </c>
      <c r="I24" s="129"/>
      <c r="J24" s="135"/>
      <c r="K24" s="108"/>
      <c r="L24" s="135"/>
    </row>
    <row r="25" spans="1:12">
      <c r="C25" s="45"/>
      <c r="D25" s="45"/>
      <c r="G25" s="275"/>
      <c r="H25" s="276"/>
    </row>
    <row r="26" spans="1:12" ht="16.2" thickBot="1">
      <c r="A26" s="288" t="s">
        <v>169</v>
      </c>
      <c r="B26" s="230" t="s">
        <v>170</v>
      </c>
      <c r="C26" s="477" t="s">
        <v>47</v>
      </c>
      <c r="D26" s="477"/>
      <c r="E26" s="477" t="s">
        <v>48</v>
      </c>
      <c r="F26" s="309"/>
      <c r="G26" s="230"/>
      <c r="H26" s="230" t="s">
        <v>171</v>
      </c>
      <c r="I26" s="302" t="s">
        <v>172</v>
      </c>
      <c r="J26" s="231"/>
      <c r="K26" s="277" t="str">
        <f>'B1-B5 Moduldatenblatt'!J2</f>
        <v>STAND: 19.07.2026</v>
      </c>
      <c r="L26" s="232"/>
    </row>
    <row r="27" spans="1:12" ht="15.6">
      <c r="A27" s="233" t="s">
        <v>133</v>
      </c>
      <c r="B27" s="234" t="s">
        <v>259</v>
      </c>
      <c r="C27" s="769">
        <v>45995</v>
      </c>
      <c r="D27" s="737" t="s">
        <v>240</v>
      </c>
      <c r="E27" s="770">
        <v>46352</v>
      </c>
      <c r="F27" s="737" t="s">
        <v>240</v>
      </c>
      <c r="G27" s="488" t="s">
        <v>176</v>
      </c>
      <c r="H27" s="235">
        <v>800</v>
      </c>
      <c r="I27" s="237" t="s">
        <v>260</v>
      </c>
      <c r="J27" s="105"/>
      <c r="K27" s="258"/>
      <c r="L27" s="105"/>
    </row>
    <row r="28" spans="1:12" ht="15" customHeight="1" thickBot="1">
      <c r="A28" s="239" t="s">
        <v>51</v>
      </c>
      <c r="B28" s="330" t="s">
        <v>226</v>
      </c>
      <c r="C28" s="872">
        <v>45996</v>
      </c>
      <c r="D28" s="448" t="s">
        <v>240</v>
      </c>
      <c r="E28" s="772">
        <v>46353</v>
      </c>
      <c r="F28" s="448" t="s">
        <v>240</v>
      </c>
      <c r="G28" s="280" t="s">
        <v>178</v>
      </c>
      <c r="H28" s="242">
        <v>960</v>
      </c>
      <c r="I28" s="257"/>
      <c r="J28" s="238"/>
      <c r="K28" s="258"/>
      <c r="L28" s="238"/>
    </row>
    <row r="29" spans="1:12">
      <c r="A29" s="246"/>
      <c r="B29" s="82" t="s">
        <v>261</v>
      </c>
      <c r="C29" s="872">
        <v>45997</v>
      </c>
      <c r="D29" s="332" t="s">
        <v>262</v>
      </c>
      <c r="E29" s="772">
        <v>46354</v>
      </c>
      <c r="F29" s="332" t="s">
        <v>240</v>
      </c>
      <c r="G29" s="933" t="s">
        <v>195</v>
      </c>
      <c r="H29" s="242"/>
      <c r="I29" s="257"/>
      <c r="J29" s="238"/>
      <c r="L29" s="238"/>
    </row>
    <row r="30" spans="1:12">
      <c r="A30" s="282"/>
      <c r="B30" s="391"/>
      <c r="C30" s="872">
        <v>46003</v>
      </c>
      <c r="D30" s="402" t="s">
        <v>240</v>
      </c>
      <c r="E30" s="772">
        <v>46360</v>
      </c>
      <c r="F30" s="402" t="s">
        <v>240</v>
      </c>
      <c r="G30" s="280"/>
      <c r="H30" s="242"/>
      <c r="I30" s="257"/>
      <c r="J30" s="238"/>
      <c r="L30" s="238"/>
    </row>
    <row r="31" spans="1:12">
      <c r="A31" s="282"/>
      <c r="B31" s="391"/>
      <c r="C31" s="872">
        <v>46004</v>
      </c>
      <c r="D31" s="281" t="s">
        <v>195</v>
      </c>
      <c r="E31" s="772">
        <v>46361</v>
      </c>
      <c r="F31" s="281"/>
      <c r="G31" s="933" t="s">
        <v>195</v>
      </c>
      <c r="H31" s="242"/>
      <c r="I31" s="257"/>
      <c r="J31" s="238"/>
      <c r="K31" s="258"/>
      <c r="L31" s="238"/>
    </row>
    <row r="32" spans="1:12" ht="13.8" thickBot="1">
      <c r="A32" s="246" t="s">
        <v>263</v>
      </c>
      <c r="B32" s="74"/>
      <c r="C32" s="892"/>
      <c r="D32" s="285"/>
      <c r="E32" s="783"/>
      <c r="F32" s="285"/>
      <c r="G32" s="285"/>
      <c r="H32" s="252"/>
      <c r="I32" s="94"/>
      <c r="J32" s="135"/>
      <c r="K32" s="254"/>
      <c r="L32" s="135"/>
    </row>
    <row r="33" spans="1:12">
      <c r="A33" s="282"/>
      <c r="B33" s="234" t="s">
        <v>264</v>
      </c>
      <c r="C33" s="769">
        <v>45630</v>
      </c>
      <c r="D33" s="331" t="s">
        <v>265</v>
      </c>
      <c r="E33" s="770">
        <v>46352</v>
      </c>
      <c r="F33" s="528" t="s">
        <v>265</v>
      </c>
      <c r="G33" s="488" t="s">
        <v>176</v>
      </c>
      <c r="H33" s="235">
        <v>700</v>
      </c>
      <c r="I33" s="237" t="s">
        <v>260</v>
      </c>
      <c r="J33" s="105"/>
      <c r="K33" s="104"/>
      <c r="L33" s="105"/>
    </row>
    <row r="34" spans="1:12" ht="13.8" thickBot="1">
      <c r="A34" s="282"/>
      <c r="B34" s="256">
        <v>16</v>
      </c>
      <c r="C34" s="872">
        <v>45996</v>
      </c>
      <c r="D34" s="396" t="s">
        <v>265</v>
      </c>
      <c r="E34" s="772">
        <v>46353</v>
      </c>
      <c r="F34" s="934" t="s">
        <v>265</v>
      </c>
      <c r="G34" s="280" t="s">
        <v>178</v>
      </c>
      <c r="H34" s="242">
        <v>840</v>
      </c>
      <c r="I34" s="257"/>
      <c r="J34" s="238"/>
      <c r="K34" s="258"/>
      <c r="L34" s="238"/>
    </row>
    <row r="35" spans="1:12">
      <c r="A35" s="246"/>
      <c r="B35" s="82" t="s">
        <v>266</v>
      </c>
      <c r="C35" s="872">
        <v>45997</v>
      </c>
      <c r="D35" s="420" t="s">
        <v>262</v>
      </c>
      <c r="E35" s="772">
        <v>46354</v>
      </c>
      <c r="F35" s="527" t="s">
        <v>265</v>
      </c>
      <c r="G35" s="281" t="s">
        <v>195</v>
      </c>
      <c r="H35" s="242"/>
      <c r="I35" s="257"/>
      <c r="J35" s="238"/>
      <c r="K35" s="107"/>
      <c r="L35" s="238"/>
    </row>
    <row r="36" spans="1:12">
      <c r="A36" s="246"/>
      <c r="B36" s="67"/>
      <c r="C36" s="872">
        <v>46003</v>
      </c>
      <c r="D36" s="400" t="s">
        <v>265</v>
      </c>
      <c r="E36" s="772">
        <v>46360</v>
      </c>
      <c r="F36" s="935" t="s">
        <v>265</v>
      </c>
      <c r="G36" s="281"/>
      <c r="H36" s="242"/>
      <c r="I36" s="257"/>
      <c r="J36" s="238"/>
      <c r="K36" s="107"/>
      <c r="L36" s="238"/>
    </row>
    <row r="37" spans="1:12" ht="13.8" thickBot="1">
      <c r="A37" s="246"/>
      <c r="B37" s="74"/>
      <c r="C37" s="784"/>
      <c r="D37" s="784"/>
      <c r="E37" s="784"/>
      <c r="F37" s="399"/>
      <c r="G37" s="285"/>
      <c r="H37" s="252"/>
      <c r="I37" s="94"/>
      <c r="J37" s="135"/>
      <c r="K37" s="254"/>
      <c r="L37" s="135"/>
    </row>
    <row r="38" spans="1:12">
      <c r="A38" s="246"/>
      <c r="B38" s="693" t="s">
        <v>141</v>
      </c>
      <c r="C38" s="918">
        <v>46038</v>
      </c>
      <c r="D38" s="406"/>
      <c r="E38" s="785">
        <v>46402</v>
      </c>
      <c r="F38" s="331"/>
      <c r="G38" s="488" t="s">
        <v>176</v>
      </c>
      <c r="H38" s="235">
        <v>1050</v>
      </c>
      <c r="I38" s="376" t="s">
        <v>267</v>
      </c>
      <c r="J38" s="105"/>
      <c r="K38" s="305"/>
      <c r="L38" s="105"/>
    </row>
    <row r="39" spans="1:12">
      <c r="A39" s="246"/>
      <c r="B39" s="256">
        <v>32</v>
      </c>
      <c r="C39" s="769">
        <v>46045</v>
      </c>
      <c r="D39" s="772"/>
      <c r="E39" s="770">
        <v>46409</v>
      </c>
      <c r="F39" s="398"/>
      <c r="G39" s="280" t="s">
        <v>178</v>
      </c>
      <c r="H39" s="242">
        <v>1260</v>
      </c>
      <c r="I39" s="257" t="s">
        <v>268</v>
      </c>
      <c r="J39" s="238"/>
      <c r="K39" s="305"/>
      <c r="L39" s="238"/>
    </row>
    <row r="40" spans="1:12">
      <c r="A40" s="4"/>
      <c r="B40" s="290"/>
      <c r="C40" s="872">
        <v>46052</v>
      </c>
      <c r="D40" s="786"/>
      <c r="E40" s="772">
        <v>46416</v>
      </c>
      <c r="F40" s="398"/>
      <c r="G40" s="281"/>
      <c r="H40" s="242"/>
      <c r="I40" s="376" t="s">
        <v>269</v>
      </c>
      <c r="J40" s="238"/>
      <c r="K40" s="305"/>
      <c r="L40" s="238"/>
    </row>
    <row r="41" spans="1:12" ht="13.8" thickBot="1">
      <c r="A41" s="246"/>
      <c r="B41" s="313"/>
      <c r="C41" s="772"/>
      <c r="D41" s="786"/>
      <c r="E41" s="772">
        <v>46423</v>
      </c>
      <c r="F41" s="398"/>
      <c r="G41" s="281"/>
      <c r="H41" s="242"/>
      <c r="I41" s="376"/>
      <c r="K41" s="258"/>
      <c r="L41" s="238"/>
    </row>
    <row r="42" spans="1:12">
      <c r="A42" s="246"/>
      <c r="B42" s="313"/>
      <c r="C42" s="772"/>
      <c r="D42" s="786"/>
      <c r="E42" s="772"/>
      <c r="F42" s="398"/>
      <c r="G42" s="281"/>
      <c r="H42" s="242"/>
      <c r="I42" s="376"/>
      <c r="J42" s="238"/>
      <c r="K42" s="507"/>
      <c r="L42" s="238"/>
    </row>
    <row r="43" spans="1:12">
      <c r="A43" s="246"/>
      <c r="B43" s="390" t="s">
        <v>144</v>
      </c>
      <c r="C43" s="918">
        <v>46028</v>
      </c>
      <c r="D43" s="787"/>
      <c r="E43" s="785">
        <v>46392</v>
      </c>
      <c r="F43" s="331"/>
      <c r="G43" s="488" t="s">
        <v>176</v>
      </c>
      <c r="H43" s="235">
        <v>550</v>
      </c>
      <c r="I43" s="295" t="s">
        <v>270</v>
      </c>
      <c r="J43" s="105"/>
      <c r="K43" s="258"/>
      <c r="L43" s="105"/>
    </row>
    <row r="44" spans="1:12">
      <c r="A44" s="246"/>
      <c r="B44" s="256">
        <v>16</v>
      </c>
      <c r="C44" s="769">
        <v>46029</v>
      </c>
      <c r="D44" s="786"/>
      <c r="E44" s="788">
        <v>46393</v>
      </c>
      <c r="F44" s="398"/>
      <c r="G44" s="280" t="s">
        <v>178</v>
      </c>
      <c r="H44" s="242">
        <v>660</v>
      </c>
      <c r="I44" s="244"/>
      <c r="J44" s="238"/>
      <c r="K44" s="107"/>
      <c r="L44" s="238"/>
    </row>
    <row r="45" spans="1:12">
      <c r="A45" s="246"/>
      <c r="B45" s="313"/>
      <c r="C45" s="789"/>
      <c r="D45" s="786"/>
      <c r="E45" s="789"/>
      <c r="F45" s="398"/>
      <c r="G45" s="281"/>
      <c r="H45" s="242"/>
      <c r="I45" s="376"/>
      <c r="J45" s="238"/>
      <c r="K45" s="308"/>
      <c r="L45" s="238"/>
    </row>
    <row r="46" spans="1:12" ht="13.8" thickBot="1">
      <c r="A46" s="246"/>
      <c r="B46" s="313"/>
      <c r="C46" s="786"/>
      <c r="D46" s="786"/>
      <c r="E46" s="786"/>
      <c r="F46" s="398"/>
      <c r="G46" s="281"/>
      <c r="H46" s="242"/>
      <c r="I46" s="376"/>
      <c r="J46" s="238"/>
      <c r="K46" s="308"/>
      <c r="L46" s="238"/>
    </row>
    <row r="47" spans="1:12">
      <c r="A47" s="246"/>
      <c r="B47" s="299" t="s">
        <v>198</v>
      </c>
      <c r="C47" s="871">
        <v>46079</v>
      </c>
      <c r="D47" s="787"/>
      <c r="E47" s="406">
        <v>46450</v>
      </c>
      <c r="F47" s="331"/>
      <c r="G47" s="488" t="s">
        <v>176</v>
      </c>
      <c r="H47" s="235">
        <v>250</v>
      </c>
      <c r="I47" s="237"/>
      <c r="J47" s="105"/>
      <c r="K47" s="104"/>
      <c r="L47" s="105"/>
    </row>
    <row r="48" spans="1:12">
      <c r="A48" s="246"/>
      <c r="C48" s="790"/>
      <c r="D48" s="790"/>
      <c r="E48" s="777"/>
      <c r="F48" s="332"/>
      <c r="G48" s="241" t="s">
        <v>178</v>
      </c>
      <c r="H48" s="242">
        <v>250</v>
      </c>
      <c r="I48" s="257"/>
      <c r="J48" s="238"/>
      <c r="K48" s="322"/>
      <c r="L48" s="238"/>
    </row>
    <row r="49" spans="1:17" ht="13.8" thickBot="1">
      <c r="A49" s="301"/>
      <c r="C49" s="281"/>
      <c r="D49" s="281"/>
      <c r="E49" s="281"/>
      <c r="F49" s="281"/>
      <c r="G49" s="264"/>
      <c r="H49" s="242"/>
      <c r="I49" s="257"/>
      <c r="J49" s="135"/>
      <c r="K49" s="108"/>
      <c r="L49" s="135"/>
    </row>
    <row r="50" spans="1:17">
      <c r="A50" s="269" t="s">
        <v>201</v>
      </c>
      <c r="B50" s="147" t="s">
        <v>453</v>
      </c>
      <c r="C50" s="496"/>
      <c r="D50" s="388"/>
      <c r="E50" s="418"/>
      <c r="F50" s="418"/>
      <c r="G50" s="418"/>
      <c r="H50" s="421">
        <v>2200</v>
      </c>
      <c r="I50" s="148"/>
      <c r="J50" s="105"/>
      <c r="K50" s="104"/>
      <c r="L50" s="105"/>
    </row>
    <row r="51" spans="1:17" ht="13.8" thickBot="1">
      <c r="A51" s="87"/>
      <c r="B51" s="149"/>
      <c r="C51" s="389"/>
      <c r="D51" s="389"/>
      <c r="E51" s="149"/>
      <c r="F51" s="149"/>
      <c r="G51" s="403"/>
      <c r="H51" s="274">
        <v>2640</v>
      </c>
      <c r="I51" s="129"/>
      <c r="J51" s="135"/>
      <c r="K51" s="108"/>
      <c r="L51" s="135"/>
    </row>
    <row r="52" spans="1:17">
      <c r="C52" s="45"/>
      <c r="D52" s="45"/>
      <c r="G52" s="275"/>
      <c r="H52" s="276"/>
    </row>
    <row r="53" spans="1:17" ht="16.2" thickBot="1">
      <c r="A53" s="288" t="s">
        <v>271</v>
      </c>
      <c r="B53" s="230" t="s">
        <v>170</v>
      </c>
      <c r="C53" s="497" t="s">
        <v>56</v>
      </c>
      <c r="D53" s="309"/>
      <c r="E53" s="497" t="s">
        <v>57</v>
      </c>
      <c r="F53" s="309"/>
      <c r="G53" s="230"/>
      <c r="H53" s="230" t="s">
        <v>171</v>
      </c>
      <c r="I53" s="302" t="s">
        <v>172</v>
      </c>
      <c r="J53" s="231"/>
      <c r="K53" s="277" t="str">
        <f>'B1-B5 Moduldatenblatt'!J2</f>
        <v>STAND: 19.07.2026</v>
      </c>
      <c r="L53" s="232"/>
    </row>
    <row r="54" spans="1:17" ht="15.6">
      <c r="A54" s="233" t="s">
        <v>58</v>
      </c>
      <c r="B54" s="234" t="s">
        <v>138</v>
      </c>
      <c r="C54" s="769">
        <v>46041</v>
      </c>
      <c r="D54" s="492"/>
      <c r="E54" s="770">
        <v>46407</v>
      </c>
      <c r="F54" s="408"/>
      <c r="G54" s="488" t="s">
        <v>176</v>
      </c>
      <c r="H54" s="325">
        <v>700</v>
      </c>
      <c r="I54" s="237" t="s">
        <v>272</v>
      </c>
      <c r="J54" s="105"/>
      <c r="K54" s="106"/>
      <c r="L54" s="105"/>
    </row>
    <row r="55" spans="1:17" ht="15.6">
      <c r="A55" s="239" t="s">
        <v>59</v>
      </c>
      <c r="B55" s="240" t="s">
        <v>217</v>
      </c>
      <c r="C55" s="769">
        <v>46048</v>
      </c>
      <c r="D55" s="791"/>
      <c r="E55" s="770">
        <v>46414</v>
      </c>
      <c r="F55" s="400"/>
      <c r="G55" s="317" t="s">
        <v>273</v>
      </c>
      <c r="H55" s="319">
        <v>840</v>
      </c>
      <c r="I55" s="244" t="s">
        <v>274</v>
      </c>
      <c r="J55" s="238"/>
      <c r="K55" s="107"/>
      <c r="L55" s="238"/>
      <c r="M55" s="476"/>
    </row>
    <row r="56" spans="1:17" ht="15">
      <c r="A56" s="246"/>
      <c r="B56" s="249"/>
      <c r="C56" s="792"/>
      <c r="D56" s="793"/>
      <c r="E56" s="986"/>
      <c r="F56" s="404"/>
      <c r="G56" s="264"/>
      <c r="H56" s="242"/>
      <c r="I56" s="291"/>
      <c r="J56" s="238"/>
      <c r="K56" s="107"/>
      <c r="L56" s="238"/>
      <c r="M56" s="476"/>
    </row>
    <row r="57" spans="1:17" ht="13.8" thickBot="1">
      <c r="A57" s="246"/>
      <c r="B57" s="74"/>
      <c r="C57" s="783"/>
      <c r="D57" s="794"/>
      <c r="E57" s="783"/>
      <c r="F57" s="445"/>
      <c r="G57" s="287"/>
      <c r="H57" s="252"/>
      <c r="I57" s="320"/>
      <c r="J57" s="135"/>
      <c r="K57" s="254"/>
      <c r="L57" s="135"/>
    </row>
    <row r="58" spans="1:17">
      <c r="A58" s="282" t="s">
        <v>275</v>
      </c>
      <c r="B58" s="234" t="s">
        <v>142</v>
      </c>
      <c r="C58" s="769">
        <v>46073</v>
      </c>
      <c r="D58" s="795" t="s">
        <v>195</v>
      </c>
      <c r="E58" s="772">
        <v>46430</v>
      </c>
      <c r="F58" s="428"/>
      <c r="G58" s="488" t="s">
        <v>176</v>
      </c>
      <c r="H58" s="235">
        <v>600</v>
      </c>
      <c r="I58" s="237" t="s">
        <v>276</v>
      </c>
      <c r="J58" s="105"/>
      <c r="K58" s="475"/>
      <c r="L58" s="105"/>
    </row>
    <row r="59" spans="1:17">
      <c r="A59" s="282" t="s">
        <v>277</v>
      </c>
      <c r="B59" s="256">
        <v>16</v>
      </c>
      <c r="C59" s="769">
        <v>46083</v>
      </c>
      <c r="D59" s="796" t="s">
        <v>195</v>
      </c>
      <c r="E59" s="772">
        <v>46447</v>
      </c>
      <c r="F59" s="428"/>
      <c r="G59" s="241" t="s">
        <v>178</v>
      </c>
      <c r="H59" s="242">
        <v>720</v>
      </c>
      <c r="I59" s="257"/>
      <c r="J59" s="238"/>
      <c r="K59" s="107"/>
      <c r="L59" s="238"/>
    </row>
    <row r="60" spans="1:17">
      <c r="A60" s="282"/>
      <c r="B60" s="249"/>
      <c r="C60" s="770"/>
      <c r="D60" s="793"/>
      <c r="E60" s="770"/>
      <c r="F60" s="402"/>
      <c r="G60" s="264"/>
      <c r="H60" s="242"/>
      <c r="I60" s="257"/>
      <c r="J60" s="238"/>
      <c r="K60" s="107"/>
      <c r="L60" s="238"/>
      <c r="O60" s="567"/>
    </row>
    <row r="61" spans="1:17" ht="13.8" thickBot="1">
      <c r="A61" s="246"/>
      <c r="B61" s="74"/>
      <c r="C61" s="797"/>
      <c r="D61" s="794"/>
      <c r="E61" s="797"/>
      <c r="F61" s="446"/>
      <c r="G61" s="287"/>
      <c r="H61" s="252"/>
      <c r="I61" s="94"/>
      <c r="J61" s="135"/>
      <c r="K61" s="254"/>
      <c r="L61" s="135"/>
      <c r="O61" s="567"/>
      <c r="Q61" s="542"/>
    </row>
    <row r="62" spans="1:17">
      <c r="A62" s="246"/>
      <c r="B62" s="234" t="s">
        <v>145</v>
      </c>
      <c r="C62" s="769">
        <v>46051</v>
      </c>
      <c r="D62" s="770"/>
      <c r="E62" s="770">
        <v>46419</v>
      </c>
      <c r="F62" s="428"/>
      <c r="G62" s="488" t="s">
        <v>176</v>
      </c>
      <c r="H62" s="235">
        <v>800</v>
      </c>
      <c r="I62" s="257" t="s">
        <v>278</v>
      </c>
      <c r="J62" s="105"/>
      <c r="K62" s="397"/>
      <c r="L62" s="105"/>
      <c r="M62" s="249"/>
      <c r="O62" s="567"/>
      <c r="Q62" s="498"/>
    </row>
    <row r="63" spans="1:17" ht="13.8">
      <c r="A63" s="246"/>
      <c r="B63" s="240" t="s">
        <v>217</v>
      </c>
      <c r="C63" s="872">
        <v>46069</v>
      </c>
      <c r="D63" s="915" t="s">
        <v>240</v>
      </c>
      <c r="E63" s="987">
        <v>46426</v>
      </c>
      <c r="F63" s="428" t="s">
        <v>240</v>
      </c>
      <c r="G63" s="241" t="s">
        <v>178</v>
      </c>
      <c r="H63" s="242">
        <v>840</v>
      </c>
      <c r="I63" s="385" t="s">
        <v>279</v>
      </c>
      <c r="J63" s="238"/>
      <c r="K63" s="107"/>
      <c r="L63" s="238"/>
      <c r="M63" s="249"/>
      <c r="O63" s="535"/>
      <c r="Q63" s="498"/>
    </row>
    <row r="64" spans="1:17">
      <c r="A64" s="248"/>
      <c r="B64" s="545"/>
      <c r="C64" s="767">
        <v>46069</v>
      </c>
      <c r="D64" s="915" t="s">
        <v>265</v>
      </c>
      <c r="E64" s="988">
        <v>46426</v>
      </c>
      <c r="F64" s="983" t="s">
        <v>265</v>
      </c>
      <c r="G64" s="264"/>
      <c r="H64" s="242"/>
      <c r="I64" s="257" t="s">
        <v>280</v>
      </c>
      <c r="J64" s="238"/>
      <c r="K64" s="308"/>
      <c r="L64" s="238"/>
      <c r="Q64" s="384"/>
    </row>
    <row r="65" spans="1:22">
      <c r="A65" s="246"/>
      <c r="B65" s="74"/>
      <c r="C65" s="798"/>
      <c r="D65" s="799"/>
      <c r="E65" s="798"/>
      <c r="F65" s="410"/>
      <c r="G65" s="264"/>
      <c r="H65" s="242"/>
      <c r="I65" s="321"/>
      <c r="J65" s="135"/>
      <c r="K65" s="254"/>
      <c r="L65" s="135"/>
      <c r="Q65" s="384"/>
    </row>
    <row r="66" spans="1:22">
      <c r="A66" s="246"/>
      <c r="B66" s="299" t="s">
        <v>198</v>
      </c>
      <c r="C66" s="871">
        <v>46114</v>
      </c>
      <c r="D66" s="492"/>
      <c r="E66" s="406">
        <v>46478</v>
      </c>
      <c r="F66" s="408"/>
      <c r="G66" s="488" t="s">
        <v>176</v>
      </c>
      <c r="H66" s="235">
        <v>250</v>
      </c>
      <c r="I66" s="237"/>
      <c r="J66" s="105"/>
      <c r="K66" s="104"/>
      <c r="L66" s="105"/>
      <c r="O66" s="567"/>
    </row>
    <row r="67" spans="1:22">
      <c r="A67" s="246"/>
      <c r="C67" s="769"/>
      <c r="D67" s="800"/>
      <c r="E67" s="782"/>
      <c r="F67" s="281"/>
      <c r="G67" s="241" t="s">
        <v>178</v>
      </c>
      <c r="H67" s="242">
        <v>250</v>
      </c>
      <c r="I67" s="257"/>
      <c r="J67" s="238"/>
      <c r="K67" s="107"/>
      <c r="L67" s="238"/>
      <c r="O67" s="567"/>
      <c r="Q67" s="541"/>
    </row>
    <row r="68" spans="1:22" ht="13.8" thickBot="1">
      <c r="A68" s="301"/>
      <c r="C68" s="403"/>
      <c r="D68" s="287"/>
      <c r="E68" s="281"/>
      <c r="F68" s="281"/>
      <c r="G68" s="264"/>
      <c r="H68" s="242"/>
      <c r="I68" s="257"/>
      <c r="J68" s="135"/>
      <c r="K68" s="108"/>
      <c r="L68" s="135"/>
      <c r="O68" s="567"/>
      <c r="Q68" s="542"/>
    </row>
    <row r="69" spans="1:22">
      <c r="A69" s="269" t="s">
        <v>201</v>
      </c>
      <c r="B69" s="147" t="s">
        <v>281</v>
      </c>
      <c r="C69" s="496"/>
      <c r="D69" s="388"/>
      <c r="E69" s="496"/>
      <c r="F69" s="418"/>
      <c r="G69" s="418"/>
      <c r="H69" s="421">
        <v>1800</v>
      </c>
      <c r="I69" s="148"/>
      <c r="J69" s="105"/>
      <c r="K69" s="104"/>
      <c r="L69" s="105"/>
      <c r="O69" s="567"/>
      <c r="Q69" s="498"/>
    </row>
    <row r="70" spans="1:22" ht="14.4" thickBot="1">
      <c r="A70" s="87"/>
      <c r="B70" s="149"/>
      <c r="C70" s="389"/>
      <c r="D70" s="389"/>
      <c r="E70" s="149"/>
      <c r="F70" s="149"/>
      <c r="G70" s="403"/>
      <c r="H70" s="274">
        <v>2160</v>
      </c>
      <c r="I70" s="129"/>
      <c r="J70" s="135"/>
      <c r="K70" s="108"/>
      <c r="L70" s="135"/>
      <c r="O70" s="535"/>
      <c r="Q70" s="498"/>
    </row>
    <row r="71" spans="1:22">
      <c r="A71" t="s">
        <v>271</v>
      </c>
      <c r="C71" s="45"/>
      <c r="D71" s="45"/>
      <c r="G71" s="275"/>
      <c r="H71" s="276"/>
      <c r="Q71" s="384"/>
    </row>
    <row r="72" spans="1:22" ht="16.2" thickBot="1">
      <c r="A72" s="230" t="s">
        <v>169</v>
      </c>
      <c r="B72" s="230" t="s">
        <v>170</v>
      </c>
      <c r="C72" s="309" t="s">
        <v>64</v>
      </c>
      <c r="D72" s="309"/>
      <c r="E72" s="309" t="s">
        <v>65</v>
      </c>
      <c r="F72" s="309"/>
      <c r="G72" s="230"/>
      <c r="H72" s="230" t="s">
        <v>171</v>
      </c>
      <c r="I72" s="302" t="s">
        <v>172</v>
      </c>
      <c r="J72" s="231"/>
      <c r="K72" s="277" t="str">
        <f>'B1-B5 Moduldatenblatt'!J2</f>
        <v>STAND: 19.07.2026</v>
      </c>
      <c r="L72" s="232"/>
      <c r="T72" s="275"/>
    </row>
    <row r="73" spans="1:22" ht="15.6">
      <c r="A73" s="233" t="s">
        <v>66</v>
      </c>
      <c r="B73" s="234" t="s">
        <v>135</v>
      </c>
      <c r="C73" s="871">
        <v>46090</v>
      </c>
      <c r="D73" s="801"/>
      <c r="E73" s="787" t="s">
        <v>282</v>
      </c>
      <c r="F73" s="528"/>
      <c r="G73" s="488" t="s">
        <v>176</v>
      </c>
      <c r="H73" s="235">
        <v>600</v>
      </c>
      <c r="I73" s="237" t="s">
        <v>220</v>
      </c>
      <c r="J73" s="105"/>
      <c r="K73" s="386"/>
      <c r="L73" s="105"/>
    </row>
    <row r="74" spans="1:22" ht="15" customHeight="1" thickBot="1">
      <c r="A74" s="239" t="s">
        <v>67</v>
      </c>
      <c r="B74" s="256">
        <v>24</v>
      </c>
      <c r="C74" s="872">
        <v>46101</v>
      </c>
      <c r="D74" s="802" t="s">
        <v>283</v>
      </c>
      <c r="E74" s="786"/>
      <c r="F74" s="527"/>
      <c r="G74" s="241" t="s">
        <v>178</v>
      </c>
      <c r="H74" s="242">
        <v>720</v>
      </c>
      <c r="I74" s="257"/>
      <c r="J74" s="238"/>
      <c r="K74" s="258"/>
      <c r="L74" s="238"/>
      <c r="V74" s="275"/>
    </row>
    <row r="75" spans="1:22">
      <c r="A75" s="246"/>
      <c r="B75" s="315"/>
      <c r="C75" s="872">
        <v>46108</v>
      </c>
      <c r="D75" s="802" t="s">
        <v>283</v>
      </c>
      <c r="E75" s="786"/>
      <c r="F75" s="527"/>
      <c r="G75" s="328"/>
      <c r="H75" s="242"/>
      <c r="I75" s="257"/>
      <c r="J75" s="238"/>
      <c r="K75" s="54"/>
      <c r="L75" s="238"/>
      <c r="M75" s="500"/>
      <c r="N75" s="500"/>
      <c r="V75" s="275"/>
    </row>
    <row r="76" spans="1:22">
      <c r="A76" s="312" t="s">
        <v>284</v>
      </c>
      <c r="B76" s="312"/>
      <c r="C76" s="872">
        <v>46151</v>
      </c>
      <c r="D76" s="803" t="s">
        <v>265</v>
      </c>
      <c r="E76" s="786"/>
      <c r="F76" s="527"/>
      <c r="G76" s="328"/>
      <c r="H76" s="242"/>
      <c r="I76" s="533"/>
      <c r="J76" s="238"/>
      <c r="K76" s="107"/>
      <c r="L76" s="238"/>
      <c r="M76" s="501"/>
      <c r="N76" s="501"/>
      <c r="V76" s="275"/>
    </row>
    <row r="77" spans="1:22">
      <c r="A77" s="312"/>
      <c r="B77" s="67"/>
      <c r="C77" s="872">
        <v>46185</v>
      </c>
      <c r="D77" s="802" t="s">
        <v>283</v>
      </c>
      <c r="E77" s="786"/>
      <c r="F77" s="527"/>
      <c r="G77" s="328"/>
      <c r="H77" s="242"/>
      <c r="I77" s="533"/>
      <c r="J77" s="238"/>
      <c r="K77" s="107"/>
      <c r="L77" s="238"/>
      <c r="M77" s="501"/>
      <c r="N77" s="501"/>
      <c r="V77" s="275"/>
    </row>
    <row r="78" spans="1:22" ht="13.8" thickBot="1">
      <c r="A78" s="312"/>
      <c r="B78" s="292"/>
      <c r="C78" s="797"/>
      <c r="D78" s="804"/>
      <c r="E78" s="797"/>
      <c r="F78" s="529"/>
      <c r="G78" s="494"/>
      <c r="H78" s="252"/>
      <c r="I78" s="94"/>
      <c r="J78" s="135"/>
      <c r="K78" s="254"/>
      <c r="L78" s="135"/>
      <c r="O78" s="500"/>
      <c r="P78" s="500"/>
      <c r="Q78" s="500"/>
      <c r="S78" s="500"/>
      <c r="U78" s="500"/>
      <c r="V78" s="502"/>
    </row>
    <row r="79" spans="1:22">
      <c r="A79" s="246"/>
      <c r="B79" s="234" t="s">
        <v>285</v>
      </c>
      <c r="C79" s="769">
        <v>46151</v>
      </c>
      <c r="D79" s="801" t="s">
        <v>240</v>
      </c>
      <c r="E79" s="788" t="s">
        <v>286</v>
      </c>
      <c r="F79" s="528"/>
      <c r="G79" s="488" t="s">
        <v>176</v>
      </c>
      <c r="H79" s="235">
        <v>600</v>
      </c>
      <c r="I79" s="237" t="s">
        <v>220</v>
      </c>
      <c r="J79" s="105"/>
      <c r="K79" s="314"/>
      <c r="L79" s="105"/>
      <c r="M79" s="500"/>
      <c r="N79" s="500"/>
      <c r="O79" s="501"/>
      <c r="P79" s="501"/>
      <c r="Q79" s="501"/>
      <c r="S79" s="501"/>
      <c r="U79" s="501"/>
      <c r="V79" s="503"/>
    </row>
    <row r="80" spans="1:22" ht="14.1" customHeight="1">
      <c r="A80" s="282"/>
      <c r="B80" s="256">
        <v>16</v>
      </c>
      <c r="C80" s="769">
        <v>46168</v>
      </c>
      <c r="D80" s="802"/>
      <c r="E80" s="790"/>
      <c r="F80" s="527"/>
      <c r="G80" s="241" t="s">
        <v>178</v>
      </c>
      <c r="H80" s="242">
        <v>720</v>
      </c>
      <c r="I80" s="257" t="s">
        <v>287</v>
      </c>
      <c r="J80" s="238"/>
      <c r="K80" s="258"/>
      <c r="L80" s="238"/>
      <c r="M80" s="501"/>
      <c r="N80" s="501"/>
    </row>
    <row r="81" spans="1:22">
      <c r="A81" s="282"/>
      <c r="B81" s="648"/>
      <c r="C81" s="769">
        <v>46178</v>
      </c>
      <c r="D81" s="846" t="s">
        <v>288</v>
      </c>
      <c r="E81" s="811"/>
      <c r="F81" s="428"/>
      <c r="G81" s="530"/>
      <c r="H81" s="242"/>
      <c r="I81" s="257" t="s">
        <v>220</v>
      </c>
      <c r="J81" s="238"/>
      <c r="K81" s="322"/>
      <c r="L81" s="238"/>
      <c r="O81" s="500"/>
      <c r="P81" s="500"/>
      <c r="Q81" s="500"/>
      <c r="S81" s="500"/>
      <c r="U81" s="500"/>
      <c r="V81" s="502"/>
    </row>
    <row r="82" spans="1:22" ht="13.8" thickBot="1">
      <c r="A82" s="246"/>
      <c r="B82" s="292"/>
      <c r="C82" s="805"/>
      <c r="D82" s="806"/>
      <c r="E82" s="805"/>
      <c r="F82" s="401"/>
      <c r="G82" s="287"/>
      <c r="H82" s="252"/>
      <c r="I82" s="94"/>
      <c r="J82" s="135"/>
      <c r="K82" s="254"/>
      <c r="L82" s="135"/>
      <c r="V82" s="275"/>
    </row>
    <row r="83" spans="1:22">
      <c r="A83" s="282"/>
      <c r="B83" s="234" t="s">
        <v>143</v>
      </c>
      <c r="C83" s="871">
        <v>46170</v>
      </c>
      <c r="D83" s="787"/>
      <c r="E83" s="787" t="s">
        <v>289</v>
      </c>
      <c r="F83" s="331"/>
      <c r="G83" s="488" t="s">
        <v>176</v>
      </c>
      <c r="H83" s="325">
        <v>600</v>
      </c>
      <c r="I83" s="244" t="s">
        <v>290</v>
      </c>
      <c r="J83" s="105"/>
      <c r="K83" s="279"/>
      <c r="L83" s="105"/>
    </row>
    <row r="84" spans="1:22">
      <c r="A84" s="246"/>
      <c r="B84" s="256">
        <v>16</v>
      </c>
      <c r="C84" s="769">
        <v>46171</v>
      </c>
      <c r="D84" s="788"/>
      <c r="E84" s="807"/>
      <c r="F84" s="396"/>
      <c r="G84" s="241" t="s">
        <v>178</v>
      </c>
      <c r="H84" s="319">
        <v>720</v>
      </c>
      <c r="I84" s="257"/>
      <c r="J84" s="238"/>
      <c r="K84" s="107"/>
      <c r="L84" s="238"/>
    </row>
    <row r="85" spans="1:22">
      <c r="A85" s="246"/>
      <c r="B85" s="269"/>
      <c r="C85" s="789"/>
      <c r="D85" s="786"/>
      <c r="E85" s="789"/>
      <c r="F85" s="398"/>
      <c r="G85" s="264"/>
      <c r="H85" s="242"/>
      <c r="I85" s="244"/>
      <c r="J85" s="238"/>
      <c r="K85" s="258"/>
      <c r="L85" s="238"/>
    </row>
    <row r="86" spans="1:22" ht="13.8" thickBot="1">
      <c r="A86" s="246"/>
      <c r="B86" s="292"/>
      <c r="C86" s="786"/>
      <c r="D86" s="786"/>
      <c r="E86" s="786"/>
      <c r="F86" s="398"/>
      <c r="G86" s="264"/>
      <c r="H86" s="242"/>
      <c r="I86" s="244"/>
      <c r="J86" s="238"/>
      <c r="K86" s="107"/>
      <c r="L86" s="238"/>
    </row>
    <row r="87" spans="1:22">
      <c r="A87" s="246"/>
      <c r="B87" s="234" t="s">
        <v>146</v>
      </c>
      <c r="C87" s="871">
        <v>46190</v>
      </c>
      <c r="D87" s="787"/>
      <c r="E87" s="406" t="s">
        <v>246</v>
      </c>
      <c r="F87" s="331"/>
      <c r="G87" s="488" t="s">
        <v>176</v>
      </c>
      <c r="H87" s="235">
        <v>700</v>
      </c>
      <c r="I87" s="379" t="s">
        <v>291</v>
      </c>
      <c r="J87" s="103"/>
      <c r="K87" s="104"/>
      <c r="L87" s="105"/>
    </row>
    <row r="88" spans="1:22">
      <c r="A88" s="246"/>
      <c r="B88" s="256">
        <v>16</v>
      </c>
      <c r="C88" s="769">
        <v>46191</v>
      </c>
      <c r="D88" s="770"/>
      <c r="E88" s="807"/>
      <c r="F88" s="428"/>
      <c r="G88" s="241" t="s">
        <v>178</v>
      </c>
      <c r="H88" s="242">
        <v>840</v>
      </c>
      <c r="I88" s="385" t="s">
        <v>292</v>
      </c>
      <c r="J88" s="238"/>
      <c r="K88" s="107"/>
      <c r="L88" s="238"/>
    </row>
    <row r="89" spans="1:22">
      <c r="A89" s="246"/>
      <c r="B89" s="269"/>
      <c r="C89" s="789"/>
      <c r="D89" s="786"/>
      <c r="E89" s="789"/>
      <c r="F89" s="398"/>
      <c r="G89" s="264"/>
      <c r="H89" s="242"/>
      <c r="I89" s="536"/>
      <c r="J89" s="238"/>
      <c r="K89" s="107"/>
      <c r="L89" s="238"/>
    </row>
    <row r="90" spans="1:22" ht="13.8" thickBot="1">
      <c r="A90" s="246"/>
      <c r="B90" s="292"/>
      <c r="C90" s="798"/>
      <c r="D90" s="808"/>
      <c r="E90" s="798"/>
      <c r="F90" s="429"/>
      <c r="G90" s="264"/>
      <c r="H90" s="242"/>
      <c r="I90" s="534"/>
      <c r="J90" s="135"/>
      <c r="K90" s="254"/>
      <c r="L90" s="135"/>
    </row>
    <row r="91" spans="1:22" ht="13.8" thickBot="1">
      <c r="A91" s="246"/>
      <c r="B91" s="299" t="s">
        <v>198</v>
      </c>
      <c r="C91" s="787">
        <v>46252</v>
      </c>
      <c r="D91" s="787"/>
      <c r="E91" s="787" t="s">
        <v>293</v>
      </c>
      <c r="F91" s="331"/>
      <c r="G91" s="488" t="s">
        <v>176</v>
      </c>
      <c r="H91" s="235">
        <v>250</v>
      </c>
      <c r="I91" s="237" t="s">
        <v>225</v>
      </c>
      <c r="J91" s="105"/>
      <c r="K91" s="53"/>
      <c r="L91" s="105"/>
    </row>
    <row r="92" spans="1:22">
      <c r="A92" s="246"/>
      <c r="B92" s="269"/>
      <c r="C92" s="809"/>
      <c r="D92" s="810"/>
      <c r="E92" s="808"/>
      <c r="F92" s="429"/>
      <c r="G92" s="241" t="s">
        <v>178</v>
      </c>
      <c r="H92" s="242">
        <v>250</v>
      </c>
      <c r="I92" s="257"/>
      <c r="J92" s="238"/>
      <c r="K92" s="106"/>
      <c r="L92" s="238"/>
    </row>
    <row r="93" spans="1:22" ht="13.8" thickBot="1">
      <c r="A93" s="246"/>
      <c r="C93" s="74"/>
      <c r="D93" s="329"/>
      <c r="E93" s="332"/>
      <c r="F93" s="332"/>
      <c r="G93" s="264"/>
      <c r="H93" s="242"/>
      <c r="I93" s="257"/>
      <c r="J93" s="135"/>
      <c r="K93" s="108"/>
      <c r="L93" s="135"/>
    </row>
    <row r="94" spans="1:22">
      <c r="A94" s="269" t="s">
        <v>201</v>
      </c>
      <c r="B94" s="147" t="s">
        <v>294</v>
      </c>
      <c r="C94" s="388"/>
      <c r="D94" s="388"/>
      <c r="E94" s="496"/>
      <c r="F94" s="418"/>
      <c r="G94" s="418"/>
      <c r="H94" s="421">
        <v>2200</v>
      </c>
      <c r="I94" s="148"/>
      <c r="J94" s="105"/>
      <c r="K94" s="104"/>
      <c r="L94" s="105"/>
    </row>
    <row r="95" spans="1:22" ht="13.8" thickBot="1">
      <c r="A95" s="87"/>
      <c r="B95" s="149"/>
      <c r="C95" s="389"/>
      <c r="D95" s="389"/>
      <c r="E95" s="149"/>
      <c r="F95" s="149"/>
      <c r="G95" s="403"/>
      <c r="H95" s="274">
        <v>2640</v>
      </c>
      <c r="I95" s="129"/>
      <c r="J95" s="135"/>
      <c r="K95" s="108"/>
      <c r="L95" s="135"/>
      <c r="O95" s="380"/>
    </row>
    <row r="96" spans="1:22">
      <c r="C96" s="45"/>
      <c r="D96" s="45"/>
      <c r="G96" s="275"/>
      <c r="H96" s="276"/>
      <c r="Q96" s="384"/>
    </row>
    <row r="97" spans="1:13" ht="16.2" thickBot="1">
      <c r="A97" s="288" t="s">
        <v>169</v>
      </c>
      <c r="B97" s="230" t="s">
        <v>170</v>
      </c>
      <c r="C97" s="595" t="s">
        <v>70</v>
      </c>
      <c r="D97" s="309"/>
      <c r="E97" s="595" t="s">
        <v>71</v>
      </c>
      <c r="F97" s="595"/>
      <c r="G97" s="230"/>
      <c r="H97" s="230" t="s">
        <v>171</v>
      </c>
      <c r="I97" s="302" t="s">
        <v>172</v>
      </c>
      <c r="J97" s="231"/>
      <c r="K97" s="277" t="str">
        <f>'B1-B5 Moduldatenblatt'!J2</f>
        <v>STAND: 19.07.2026</v>
      </c>
      <c r="L97" s="232"/>
    </row>
    <row r="98" spans="1:13" ht="15.6">
      <c r="A98" s="233" t="s">
        <v>72</v>
      </c>
      <c r="B98" s="234" t="s">
        <v>295</v>
      </c>
      <c r="C98" s="871">
        <v>46086</v>
      </c>
      <c r="D98" s="766"/>
      <c r="E98" s="406">
        <v>46451</v>
      </c>
      <c r="F98" s="331"/>
      <c r="G98" s="488" t="s">
        <v>176</v>
      </c>
      <c r="H98" s="235">
        <v>550</v>
      </c>
      <c r="I98" s="379" t="s">
        <v>244</v>
      </c>
      <c r="J98" s="105"/>
      <c r="K98" s="107"/>
      <c r="L98" s="105"/>
    </row>
    <row r="99" spans="1:13" ht="15.6">
      <c r="A99" s="239" t="s">
        <v>73</v>
      </c>
      <c r="B99" s="256">
        <v>16</v>
      </c>
      <c r="C99" s="872">
        <v>46087</v>
      </c>
      <c r="D99" s="811" t="s">
        <v>195</v>
      </c>
      <c r="E99" s="772">
        <v>46454</v>
      </c>
      <c r="F99" s="983" t="s">
        <v>195</v>
      </c>
      <c r="G99" s="241" t="s">
        <v>178</v>
      </c>
      <c r="H99" s="242">
        <v>660</v>
      </c>
      <c r="I99" s="257"/>
      <c r="J99" s="238"/>
      <c r="L99" s="238"/>
    </row>
    <row r="100" spans="1:13">
      <c r="A100" s="246"/>
      <c r="B100" s="247"/>
      <c r="C100" s="772"/>
      <c r="D100" s="780"/>
      <c r="E100" s="772"/>
      <c r="F100" s="332"/>
      <c r="G100" s="250"/>
      <c r="H100" s="242"/>
      <c r="I100" s="324"/>
      <c r="J100" s="238"/>
      <c r="L100" s="238"/>
    </row>
    <row r="101" spans="1:13" ht="13.8" thickBot="1">
      <c r="A101" s="266"/>
      <c r="B101" s="74"/>
      <c r="C101" s="797"/>
      <c r="D101" s="812"/>
      <c r="E101" s="797"/>
      <c r="F101" s="447"/>
      <c r="G101" s="287"/>
      <c r="H101" s="252"/>
      <c r="I101" s="94"/>
      <c r="J101" s="135"/>
      <c r="K101" s="254"/>
      <c r="L101" s="135"/>
      <c r="M101" s="249"/>
    </row>
    <row r="102" spans="1:13">
      <c r="A102" s="282"/>
      <c r="B102" s="442" t="s">
        <v>153</v>
      </c>
      <c r="C102" s="871">
        <v>46088</v>
      </c>
      <c r="D102" s="766"/>
      <c r="E102" s="991">
        <v>46452</v>
      </c>
      <c r="F102" s="331"/>
      <c r="G102" s="488" t="s">
        <v>176</v>
      </c>
      <c r="H102" s="325">
        <v>1000</v>
      </c>
      <c r="I102" s="379" t="s">
        <v>296</v>
      </c>
      <c r="J102" s="105"/>
      <c r="K102" s="279"/>
      <c r="L102" s="105"/>
      <c r="M102" s="249"/>
    </row>
    <row r="103" spans="1:13">
      <c r="A103" s="282"/>
      <c r="B103" s="263">
        <v>32</v>
      </c>
      <c r="C103" s="767">
        <v>46094</v>
      </c>
      <c r="D103" s="811" t="s">
        <v>195</v>
      </c>
      <c r="E103" s="407">
        <v>46458</v>
      </c>
      <c r="F103" s="281" t="s">
        <v>195</v>
      </c>
      <c r="G103" s="989" t="s">
        <v>178</v>
      </c>
      <c r="H103" s="319">
        <v>1200</v>
      </c>
      <c r="I103" s="257"/>
      <c r="J103" s="238"/>
      <c r="K103" s="107"/>
      <c r="L103" s="238"/>
    </row>
    <row r="104" spans="1:13">
      <c r="A104" s="246"/>
      <c r="B104" s="443"/>
      <c r="C104" s="769">
        <v>46095</v>
      </c>
      <c r="D104" s="811" t="s">
        <v>195</v>
      </c>
      <c r="E104" s="992">
        <v>46459</v>
      </c>
      <c r="F104" s="281" t="s">
        <v>195</v>
      </c>
      <c r="G104" s="990"/>
      <c r="H104" s="319"/>
      <c r="I104" s="291"/>
      <c r="J104" s="238"/>
      <c r="K104" s="107"/>
      <c r="L104" s="323"/>
      <c r="M104" s="249"/>
    </row>
    <row r="105" spans="1:13">
      <c r="A105" s="246"/>
      <c r="B105" s="249"/>
      <c r="C105" s="769">
        <v>46100</v>
      </c>
      <c r="D105" s="768"/>
      <c r="E105" s="992">
        <v>46465</v>
      </c>
      <c r="F105" s="332"/>
      <c r="G105" s="326"/>
      <c r="H105" s="319"/>
      <c r="I105" s="291"/>
      <c r="J105" s="238"/>
      <c r="K105" s="107"/>
      <c r="L105" s="323"/>
      <c r="M105" s="249"/>
    </row>
    <row r="106" spans="1:13" ht="13.8" thickBot="1">
      <c r="A106" s="246"/>
      <c r="B106" s="249"/>
      <c r="C106" s="792"/>
      <c r="D106" s="768"/>
      <c r="E106" s="850"/>
      <c r="F106" s="332"/>
      <c r="G106" s="326"/>
      <c r="H106" s="319"/>
      <c r="I106" s="291"/>
      <c r="J106" s="238"/>
      <c r="K106" s="107"/>
      <c r="L106" s="323"/>
      <c r="M106" s="249"/>
    </row>
    <row r="107" spans="1:13">
      <c r="A107" s="246"/>
      <c r="B107" s="442" t="s">
        <v>160</v>
      </c>
      <c r="C107" s="963">
        <v>46104</v>
      </c>
      <c r="D107" s="811"/>
      <c r="E107" s="977">
        <v>46468</v>
      </c>
      <c r="F107" s="331"/>
      <c r="G107" s="488" t="s">
        <v>176</v>
      </c>
      <c r="H107" s="325">
        <v>450</v>
      </c>
      <c r="I107" s="237" t="s">
        <v>276</v>
      </c>
      <c r="J107" s="103"/>
      <c r="K107" s="475"/>
      <c r="L107" s="105"/>
    </row>
    <row r="108" spans="1:13">
      <c r="A108" s="246"/>
      <c r="B108" s="263">
        <v>16</v>
      </c>
      <c r="C108" s="769">
        <v>46111</v>
      </c>
      <c r="D108" s="811" t="s">
        <v>195</v>
      </c>
      <c r="E108" s="772">
        <v>46476</v>
      </c>
      <c r="F108" s="332"/>
      <c r="G108" s="241" t="s">
        <v>178</v>
      </c>
      <c r="H108" s="319">
        <v>540</v>
      </c>
      <c r="I108" s="257"/>
      <c r="J108" s="238"/>
      <c r="K108" s="106"/>
      <c r="L108" s="238"/>
    </row>
    <row r="109" spans="1:13">
      <c r="A109" s="246"/>
      <c r="B109" s="249"/>
      <c r="C109" s="807"/>
      <c r="D109" s="813"/>
      <c r="E109" s="770"/>
      <c r="F109" s="448"/>
      <c r="G109" s="250"/>
      <c r="H109" s="319"/>
      <c r="I109" s="291"/>
      <c r="J109" s="238"/>
      <c r="K109" s="106"/>
      <c r="L109" s="238"/>
    </row>
    <row r="110" spans="1:13">
      <c r="A110" s="246"/>
      <c r="C110" s="786"/>
      <c r="D110" s="774"/>
      <c r="E110" s="772"/>
      <c r="F110" s="449"/>
      <c r="G110" s="287"/>
      <c r="H110" s="327"/>
      <c r="I110" s="94"/>
      <c r="J110" s="238"/>
      <c r="K110" s="106"/>
      <c r="L110" s="238"/>
    </row>
    <row r="111" spans="1:13">
      <c r="A111" s="246"/>
      <c r="B111" s="442" t="s">
        <v>148</v>
      </c>
      <c r="C111" s="871">
        <v>46157</v>
      </c>
      <c r="D111" s="766"/>
      <c r="E111" s="406" t="s">
        <v>246</v>
      </c>
      <c r="F111" s="331"/>
      <c r="G111" s="488" t="s">
        <v>176</v>
      </c>
      <c r="H111" s="325">
        <v>550</v>
      </c>
      <c r="I111" s="379" t="s">
        <v>292</v>
      </c>
      <c r="J111" s="103"/>
      <c r="K111" s="104"/>
      <c r="L111" s="105"/>
    </row>
    <row r="112" spans="1:13">
      <c r="A112" s="246"/>
      <c r="B112" s="263">
        <v>16</v>
      </c>
      <c r="C112" s="768">
        <v>46158</v>
      </c>
      <c r="D112" s="767"/>
      <c r="E112" s="847"/>
      <c r="F112" s="332"/>
      <c r="G112" s="241" t="s">
        <v>178</v>
      </c>
      <c r="H112" s="319">
        <v>660</v>
      </c>
      <c r="I112" s="257"/>
      <c r="J112" s="238"/>
      <c r="K112" s="107"/>
      <c r="L112" s="238"/>
      <c r="M112" s="107"/>
    </row>
    <row r="113" spans="1:13">
      <c r="A113" s="282"/>
      <c r="B113" s="249"/>
      <c r="C113" s="767"/>
      <c r="D113" s="813"/>
      <c r="E113" s="814"/>
      <c r="F113" s="448"/>
      <c r="G113" s="847"/>
      <c r="H113" s="319"/>
      <c r="I113" s="291"/>
      <c r="J113" s="238"/>
      <c r="K113" s="258"/>
      <c r="L113" s="238"/>
      <c r="M113" s="107"/>
    </row>
    <row r="114" spans="1:13">
      <c r="A114" s="246"/>
      <c r="C114" s="815"/>
      <c r="D114" s="774"/>
      <c r="E114" s="815"/>
      <c r="F114" s="449"/>
      <c r="G114" s="287"/>
      <c r="H114" s="327"/>
      <c r="I114" s="94"/>
      <c r="J114" s="135"/>
      <c r="K114" s="254"/>
      <c r="L114" s="135"/>
      <c r="M114" s="107"/>
    </row>
    <row r="115" spans="1:13">
      <c r="A115" s="246"/>
      <c r="B115" s="299" t="s">
        <v>198</v>
      </c>
      <c r="C115" s="871">
        <v>46127</v>
      </c>
      <c r="D115" s="493"/>
      <c r="E115" s="978">
        <v>46491</v>
      </c>
      <c r="F115" s="331" t="s">
        <v>297</v>
      </c>
      <c r="G115" s="488" t="s">
        <v>176</v>
      </c>
      <c r="H115" s="325">
        <v>250</v>
      </c>
      <c r="I115" s="237" t="s">
        <v>276</v>
      </c>
      <c r="J115" s="105"/>
      <c r="K115" s="979" t="s">
        <v>297</v>
      </c>
      <c r="L115" s="105"/>
      <c r="M115" s="107"/>
    </row>
    <row r="116" spans="1:13">
      <c r="A116" s="246"/>
      <c r="B116" s="82"/>
      <c r="C116" s="769">
        <v>46212</v>
      </c>
      <c r="D116" s="780"/>
      <c r="E116" s="816" t="s">
        <v>252</v>
      </c>
      <c r="F116" s="612"/>
      <c r="G116" s="241" t="s">
        <v>178</v>
      </c>
      <c r="H116" s="319">
        <v>250</v>
      </c>
      <c r="I116" s="257"/>
      <c r="J116" s="238"/>
      <c r="K116" s="980" t="s">
        <v>252</v>
      </c>
      <c r="L116" s="238"/>
      <c r="M116" s="107"/>
    </row>
    <row r="117" spans="1:13" ht="13.8" thickBot="1">
      <c r="A117" s="246"/>
      <c r="C117" s="281"/>
      <c r="D117" s="490"/>
      <c r="E117" s="281"/>
      <c r="F117" s="281"/>
      <c r="G117" s="264"/>
      <c r="H117" s="319"/>
      <c r="I117" s="257"/>
      <c r="J117" s="135"/>
      <c r="K117" s="254"/>
      <c r="L117" s="135"/>
      <c r="M117" s="322"/>
    </row>
    <row r="118" spans="1:13">
      <c r="A118" s="269" t="s">
        <v>201</v>
      </c>
      <c r="B118" s="147" t="s">
        <v>298</v>
      </c>
      <c r="C118" s="388"/>
      <c r="D118" s="388"/>
      <c r="E118" s="496"/>
      <c r="F118" s="418"/>
      <c r="G118" s="418"/>
      <c r="H118" s="422">
        <v>2300</v>
      </c>
      <c r="I118" s="148"/>
      <c r="J118" s="105"/>
      <c r="K118" s="104"/>
      <c r="L118" s="105"/>
    </row>
    <row r="119" spans="1:13" ht="13.8" thickBot="1">
      <c r="A119" s="87"/>
      <c r="B119" s="149"/>
      <c r="C119" s="389"/>
      <c r="D119" s="389"/>
      <c r="E119" s="149"/>
      <c r="F119" s="149"/>
      <c r="G119" s="403"/>
      <c r="H119" s="423">
        <v>2760</v>
      </c>
      <c r="I119" s="129"/>
      <c r="J119" s="135"/>
      <c r="K119" s="108"/>
      <c r="L119" s="135"/>
    </row>
    <row r="121" spans="1:13" ht="16.2" thickBot="1">
      <c r="A121" s="230" t="s">
        <v>169</v>
      </c>
      <c r="B121" s="230" t="s">
        <v>170</v>
      </c>
      <c r="C121" s="405" t="s">
        <v>76</v>
      </c>
      <c r="D121" s="405"/>
      <c r="E121" s="405" t="s">
        <v>77</v>
      </c>
      <c r="F121" s="405"/>
      <c r="G121" s="230"/>
      <c r="H121" s="230" t="s">
        <v>171</v>
      </c>
      <c r="I121" s="302" t="s">
        <v>172</v>
      </c>
      <c r="J121" s="231"/>
      <c r="K121" s="277" t="str">
        <f>'B1-B5 Moduldatenblatt'!J2</f>
        <v>STAND: 19.07.2026</v>
      </c>
      <c r="L121" s="232"/>
    </row>
    <row r="122" spans="1:13" ht="15.6">
      <c r="A122" s="233" t="s">
        <v>78</v>
      </c>
      <c r="B122" s="234" t="s">
        <v>154</v>
      </c>
      <c r="C122" s="871">
        <v>46195</v>
      </c>
      <c r="D122" s="492"/>
      <c r="E122" s="406" t="s">
        <v>246</v>
      </c>
      <c r="F122" s="406"/>
      <c r="G122" s="488" t="s">
        <v>176</v>
      </c>
      <c r="H122" s="235">
        <v>900</v>
      </c>
      <c r="I122" s="237" t="s">
        <v>299</v>
      </c>
      <c r="J122" s="105"/>
      <c r="K122" s="107"/>
      <c r="L122" s="105"/>
    </row>
    <row r="123" spans="1:13" ht="14.1" customHeight="1" thickBot="1">
      <c r="A123" s="239" t="s">
        <v>79</v>
      </c>
      <c r="B123" s="289" t="s">
        <v>226</v>
      </c>
      <c r="C123" s="767">
        <v>46196</v>
      </c>
      <c r="D123" s="493"/>
      <c r="E123" s="777"/>
      <c r="F123" s="407"/>
      <c r="G123" s="280" t="s">
        <v>178</v>
      </c>
      <c r="H123" s="242">
        <v>1080</v>
      </c>
      <c r="I123" s="257"/>
      <c r="J123" s="238"/>
      <c r="K123" s="107"/>
      <c r="L123" s="238"/>
    </row>
    <row r="124" spans="1:13">
      <c r="A124" s="246"/>
      <c r="B124" s="269"/>
      <c r="C124" s="767">
        <v>46197</v>
      </c>
      <c r="D124" s="493"/>
      <c r="E124" s="407"/>
      <c r="F124" s="407"/>
      <c r="G124" s="281"/>
      <c r="H124" s="242"/>
      <c r="I124" s="257"/>
      <c r="J124" s="238"/>
      <c r="K124" s="107"/>
      <c r="L124" s="238"/>
    </row>
    <row r="125" spans="1:13" ht="13.8" thickBot="1">
      <c r="A125" s="282"/>
      <c r="B125" s="292"/>
      <c r="C125" s="407"/>
      <c r="D125" s="493"/>
      <c r="E125" s="407"/>
      <c r="F125" s="407"/>
      <c r="G125" s="285"/>
      <c r="H125" s="252"/>
      <c r="I125" s="94"/>
      <c r="J125" s="135"/>
      <c r="K125" s="254"/>
      <c r="L125" s="135"/>
    </row>
    <row r="126" spans="1:13">
      <c r="A126" s="266"/>
      <c r="B126" s="234" t="s">
        <v>161</v>
      </c>
      <c r="C126" s="871">
        <v>46198</v>
      </c>
      <c r="D126" s="492"/>
      <c r="E126" s="406" t="s">
        <v>246</v>
      </c>
      <c r="F126" s="406"/>
      <c r="G126" s="488" t="s">
        <v>176</v>
      </c>
      <c r="H126" s="235">
        <v>1200</v>
      </c>
      <c r="I126" s="385" t="s">
        <v>300</v>
      </c>
      <c r="J126" s="105"/>
      <c r="K126" s="322"/>
      <c r="L126" s="105"/>
    </row>
    <row r="127" spans="1:13">
      <c r="A127" s="246"/>
      <c r="B127" s="240" t="s">
        <v>233</v>
      </c>
      <c r="C127" s="767">
        <v>46199</v>
      </c>
      <c r="D127" s="493"/>
      <c r="E127" s="407"/>
      <c r="F127" s="407"/>
      <c r="G127" s="280" t="s">
        <v>178</v>
      </c>
      <c r="H127" s="242">
        <v>1440</v>
      </c>
      <c r="I127" s="385"/>
      <c r="J127" s="238"/>
      <c r="K127" s="107"/>
      <c r="L127" s="238"/>
    </row>
    <row r="128" spans="1:13">
      <c r="A128" s="246"/>
      <c r="B128" s="269"/>
      <c r="C128" s="767">
        <v>46202</v>
      </c>
      <c r="D128" s="493"/>
      <c r="E128" s="777"/>
      <c r="F128" s="407"/>
      <c r="G128" s="281"/>
      <c r="H128" s="242"/>
      <c r="I128" s="257"/>
      <c r="J128" s="238"/>
      <c r="K128" s="107"/>
      <c r="L128" s="238"/>
    </row>
    <row r="129" spans="1:13">
      <c r="A129" s="246"/>
      <c r="B129" s="313"/>
      <c r="C129" s="767">
        <v>46203</v>
      </c>
      <c r="D129" s="493"/>
      <c r="E129" s="407"/>
      <c r="F129" s="407"/>
      <c r="G129" s="281"/>
      <c r="H129" s="242"/>
      <c r="I129" s="257"/>
      <c r="J129" s="238"/>
      <c r="K129" s="107"/>
      <c r="L129" s="238"/>
    </row>
    <row r="130" spans="1:13" ht="14.4" thickBot="1">
      <c r="A130" s="246"/>
      <c r="B130" s="292"/>
      <c r="C130" s="407"/>
      <c r="D130" s="493"/>
      <c r="E130" s="407"/>
      <c r="F130" s="407"/>
      <c r="G130" s="285"/>
      <c r="H130" s="252"/>
      <c r="I130" s="94"/>
      <c r="J130" s="135"/>
      <c r="K130" s="254"/>
      <c r="L130" s="135"/>
      <c r="M130" s="395"/>
    </row>
    <row r="131" spans="1:13" ht="13.8" thickBot="1">
      <c r="A131" s="246"/>
      <c r="B131" s="299" t="s">
        <v>198</v>
      </c>
      <c r="C131" s="406">
        <v>46255</v>
      </c>
      <c r="D131" s="492"/>
      <c r="E131" s="406" t="s">
        <v>175</v>
      </c>
      <c r="F131" s="406"/>
      <c r="G131" s="488" t="s">
        <v>176</v>
      </c>
      <c r="H131" s="235">
        <v>250</v>
      </c>
      <c r="I131" s="257" t="s">
        <v>301</v>
      </c>
      <c r="J131" s="105"/>
      <c r="K131" s="104"/>
      <c r="L131" s="610"/>
    </row>
    <row r="132" spans="1:13">
      <c r="A132" s="246"/>
      <c r="C132" s="767"/>
      <c r="D132" s="800"/>
      <c r="E132" s="782"/>
      <c r="F132" s="281"/>
      <c r="G132" s="280" t="s">
        <v>178</v>
      </c>
      <c r="H132" s="242">
        <v>250</v>
      </c>
      <c r="I132" s="257"/>
      <c r="J132" s="238"/>
      <c r="K132" s="322"/>
      <c r="L132" s="323"/>
    </row>
    <row r="133" spans="1:13" ht="13.8" thickBot="1">
      <c r="A133" s="246"/>
      <c r="C133" s="389"/>
      <c r="D133" s="287"/>
      <c r="E133" s="285"/>
      <c r="F133" s="281"/>
      <c r="G133" s="281"/>
      <c r="H133" s="242"/>
      <c r="I133" s="257"/>
      <c r="J133" s="135"/>
      <c r="K133" s="108"/>
      <c r="L133" s="135"/>
    </row>
    <row r="134" spans="1:13">
      <c r="A134" s="269" t="s">
        <v>201</v>
      </c>
      <c r="B134" s="147" t="s">
        <v>302</v>
      </c>
      <c r="C134" s="388"/>
      <c r="D134" s="388"/>
      <c r="E134" s="496"/>
      <c r="F134" s="418"/>
      <c r="G134" s="418"/>
      <c r="H134" s="421">
        <v>2100</v>
      </c>
      <c r="I134" s="148"/>
      <c r="J134" s="105"/>
      <c r="K134" s="104"/>
      <c r="L134" s="105"/>
    </row>
    <row r="135" spans="1:13" ht="13.8" thickBot="1">
      <c r="A135" s="87"/>
      <c r="B135" s="149"/>
      <c r="C135" s="389"/>
      <c r="D135" s="389"/>
      <c r="E135" s="149"/>
      <c r="F135" s="149"/>
      <c r="G135" s="403"/>
      <c r="H135" s="274">
        <v>2520</v>
      </c>
      <c r="I135" s="129"/>
      <c r="J135" s="135"/>
      <c r="K135" s="108"/>
      <c r="L135" s="135"/>
    </row>
    <row r="136" spans="1:13">
      <c r="C136" s="45"/>
      <c r="D136" s="45"/>
      <c r="G136" s="275"/>
      <c r="H136" s="276"/>
    </row>
    <row r="137" spans="1:13" ht="16.2" thickBot="1">
      <c r="A137" s="230" t="s">
        <v>169</v>
      </c>
      <c r="B137" s="230" t="s">
        <v>170</v>
      </c>
      <c r="C137" s="309" t="s">
        <v>82</v>
      </c>
      <c r="D137" s="309"/>
      <c r="E137" s="309" t="s">
        <v>83</v>
      </c>
      <c r="F137" s="309"/>
      <c r="G137" s="309"/>
      <c r="H137" s="230" t="s">
        <v>171</v>
      </c>
      <c r="I137" s="302" t="s">
        <v>172</v>
      </c>
      <c r="J137" s="231"/>
      <c r="K137" s="277" t="str">
        <f>'B1-B5 Moduldatenblatt'!J2</f>
        <v>STAND: 19.07.2026</v>
      </c>
      <c r="L137" s="232"/>
    </row>
    <row r="138" spans="1:13" ht="15.6">
      <c r="A138" s="233" t="s">
        <v>85</v>
      </c>
      <c r="B138" s="234" t="s">
        <v>162</v>
      </c>
      <c r="C138" s="871">
        <v>45902</v>
      </c>
      <c r="D138" s="492"/>
      <c r="E138" s="406">
        <v>46280</v>
      </c>
      <c r="F138" s="408"/>
      <c r="G138" s="488" t="s">
        <v>176</v>
      </c>
      <c r="H138" s="235">
        <v>900</v>
      </c>
      <c r="I138" s="257" t="s">
        <v>303</v>
      </c>
      <c r="J138" s="105"/>
      <c r="K138" s="258"/>
      <c r="L138" s="333"/>
    </row>
    <row r="139" spans="1:13" ht="16.2" thickBot="1">
      <c r="A139" s="239" t="s">
        <v>86</v>
      </c>
      <c r="B139" s="240" t="s">
        <v>226</v>
      </c>
      <c r="C139" s="767">
        <v>45909</v>
      </c>
      <c r="D139" s="817" t="s">
        <v>195</v>
      </c>
      <c r="E139" s="407">
        <v>46281</v>
      </c>
      <c r="F139" s="402" t="s">
        <v>195</v>
      </c>
      <c r="G139" s="241" t="s">
        <v>178</v>
      </c>
      <c r="H139" s="242">
        <v>1080</v>
      </c>
      <c r="I139" s="257"/>
      <c r="J139" s="238"/>
      <c r="K139" s="258"/>
      <c r="L139" s="238"/>
    </row>
    <row r="140" spans="1:13">
      <c r="A140" s="246"/>
      <c r="B140" s="315"/>
      <c r="C140" s="767">
        <v>45916</v>
      </c>
      <c r="D140" s="818"/>
      <c r="E140" s="407">
        <v>46286</v>
      </c>
      <c r="F140" s="334"/>
      <c r="G140" s="334"/>
      <c r="H140" s="242"/>
      <c r="I140" s="257"/>
      <c r="J140" s="238"/>
      <c r="K140" s="258"/>
      <c r="L140" s="238"/>
    </row>
    <row r="141" spans="1:13" ht="13.8" thickBot="1">
      <c r="A141" s="312" t="s">
        <v>304</v>
      </c>
      <c r="B141" s="312"/>
      <c r="C141" s="873"/>
      <c r="D141" s="800"/>
      <c r="E141" s="811"/>
      <c r="G141" s="328"/>
      <c r="H141" s="242"/>
      <c r="I141" s="257"/>
      <c r="J141" s="238"/>
      <c r="K141" s="258"/>
      <c r="L141" s="238"/>
    </row>
    <row r="142" spans="1:13">
      <c r="A142" s="246"/>
      <c r="B142" s="234" t="s">
        <v>305</v>
      </c>
      <c r="C142" s="871">
        <v>45958</v>
      </c>
      <c r="D142" s="492"/>
      <c r="E142" s="406" t="s">
        <v>306</v>
      </c>
      <c r="F142" s="408"/>
      <c r="G142" s="488" t="s">
        <v>176</v>
      </c>
      <c r="H142" s="235">
        <v>1200</v>
      </c>
      <c r="I142" s="938" t="s">
        <v>216</v>
      </c>
      <c r="J142" s="105"/>
      <c r="K142" s="875"/>
      <c r="L142" s="333"/>
      <c r="M142" s="249"/>
    </row>
    <row r="143" spans="1:13" ht="13.8" thickBot="1">
      <c r="A143" s="246"/>
      <c r="B143" s="240">
        <v>48</v>
      </c>
      <c r="C143" s="769">
        <v>45959</v>
      </c>
      <c r="D143" s="493"/>
      <c r="E143" s="407"/>
      <c r="F143" s="402"/>
      <c r="G143" s="241" t="s">
        <v>178</v>
      </c>
      <c r="H143" s="242">
        <v>1440</v>
      </c>
      <c r="I143" s="533"/>
      <c r="J143" s="238"/>
      <c r="K143" s="524"/>
      <c r="L143" s="238"/>
      <c r="M143" s="249"/>
    </row>
    <row r="144" spans="1:13">
      <c r="A144" s="266"/>
      <c r="B144" s="315"/>
      <c r="C144" s="769">
        <v>45966</v>
      </c>
      <c r="D144" s="493"/>
      <c r="E144" s="407"/>
      <c r="F144" s="402"/>
      <c r="G144" s="328"/>
      <c r="H144" s="242"/>
      <c r="I144" s="257"/>
      <c r="J144" s="238"/>
      <c r="K144" s="876"/>
      <c r="L144" s="238"/>
      <c r="M144" s="851"/>
    </row>
    <row r="145" spans="1:14">
      <c r="A145" s="282"/>
      <c r="B145" s="312"/>
      <c r="C145" s="769">
        <v>45968</v>
      </c>
      <c r="D145" s="493"/>
      <c r="E145" s="407"/>
      <c r="F145" s="402"/>
      <c r="G145" s="264"/>
      <c r="H145" s="242"/>
      <c r="I145" s="257"/>
      <c r="J145" s="238"/>
      <c r="K145" s="876"/>
      <c r="L145" s="238"/>
      <c r="N145" s="249"/>
    </row>
    <row r="146" spans="1:14">
      <c r="A146" s="246"/>
      <c r="B146" s="67"/>
      <c r="C146" s="769">
        <v>45973</v>
      </c>
      <c r="D146" s="493"/>
      <c r="E146" s="407"/>
      <c r="F146" s="402"/>
      <c r="G146" s="264"/>
      <c r="H146" s="242"/>
      <c r="I146" s="257"/>
      <c r="J146" s="238"/>
      <c r="K146" s="876"/>
      <c r="L146" s="238"/>
    </row>
    <row r="147" spans="1:14">
      <c r="A147" s="246"/>
      <c r="B147" s="67"/>
      <c r="C147" s="769">
        <v>45988</v>
      </c>
      <c r="D147" s="493"/>
      <c r="E147" s="770"/>
      <c r="F147" s="402"/>
      <c r="G147" s="530"/>
      <c r="H147" s="242"/>
      <c r="I147" s="257"/>
      <c r="J147" s="238"/>
      <c r="K147" s="524"/>
      <c r="L147" s="238"/>
    </row>
    <row r="148" spans="1:14" ht="13.8" thickBot="1">
      <c r="A148" s="246"/>
      <c r="B148" s="292"/>
      <c r="C148" s="407"/>
      <c r="D148" s="493"/>
      <c r="E148" s="407"/>
      <c r="F148" s="402"/>
      <c r="G148" s="264"/>
      <c r="H148" s="242"/>
      <c r="I148" s="257"/>
      <c r="J148" s="238"/>
      <c r="K148" s="106"/>
      <c r="L148" s="238"/>
    </row>
    <row r="149" spans="1:14">
      <c r="A149" s="246"/>
      <c r="B149" s="299" t="s">
        <v>198</v>
      </c>
      <c r="C149" s="871">
        <v>46044</v>
      </c>
      <c r="D149" s="492"/>
      <c r="E149" s="406">
        <v>46408</v>
      </c>
      <c r="F149" s="408"/>
      <c r="G149" s="488" t="s">
        <v>176</v>
      </c>
      <c r="H149" s="235">
        <v>250</v>
      </c>
      <c r="I149" s="237"/>
      <c r="J149" s="105"/>
      <c r="K149" s="104"/>
      <c r="L149" s="105"/>
    </row>
    <row r="150" spans="1:14">
      <c r="A150" s="246"/>
      <c r="B150" s="315"/>
      <c r="C150" s="819"/>
      <c r="D150" s="820"/>
      <c r="E150" s="786"/>
      <c r="F150" s="398"/>
      <c r="G150" s="241" t="s">
        <v>178</v>
      </c>
      <c r="H150" s="242">
        <v>250</v>
      </c>
      <c r="I150" s="257"/>
      <c r="J150" s="238"/>
      <c r="K150" s="107"/>
      <c r="L150" s="238"/>
    </row>
    <row r="151" spans="1:14" ht="13.8" thickBot="1">
      <c r="A151" s="246"/>
      <c r="C151" s="74"/>
      <c r="D151" s="491"/>
      <c r="E151" s="653"/>
      <c r="F151" s="429"/>
      <c r="G151" s="264"/>
      <c r="H151" s="242"/>
      <c r="I151" s="257"/>
      <c r="J151" s="135"/>
      <c r="K151" s="335"/>
      <c r="L151" s="135"/>
    </row>
    <row r="152" spans="1:14">
      <c r="A152" s="269" t="s">
        <v>201</v>
      </c>
      <c r="B152" s="147" t="s">
        <v>307</v>
      </c>
      <c r="C152" s="496"/>
      <c r="D152" s="388"/>
      <c r="E152" s="496"/>
      <c r="F152" s="418"/>
      <c r="G152" s="418"/>
      <c r="H152" s="421">
        <v>1900</v>
      </c>
      <c r="I152" s="148"/>
      <c r="J152" s="105"/>
      <c r="K152" s="279"/>
      <c r="L152" s="105"/>
    </row>
    <row r="153" spans="1:14" ht="13.8" thickBot="1">
      <c r="A153" s="87"/>
      <c r="B153" s="149"/>
      <c r="C153" s="389"/>
      <c r="D153" s="389"/>
      <c r="E153" s="149"/>
      <c r="F153" s="149"/>
      <c r="G153" s="403"/>
      <c r="H153" s="274">
        <v>2280</v>
      </c>
      <c r="I153" s="129"/>
      <c r="J153" s="135"/>
      <c r="K153" s="108"/>
      <c r="L153" s="135"/>
    </row>
    <row r="155" spans="1:14" ht="16.2" thickBot="1">
      <c r="A155" s="230" t="s">
        <v>169</v>
      </c>
      <c r="B155" s="230" t="s">
        <v>170</v>
      </c>
      <c r="C155" s="309" t="s">
        <v>89</v>
      </c>
      <c r="D155" s="309"/>
      <c r="E155" s="309" t="s">
        <v>90</v>
      </c>
      <c r="F155" s="309"/>
      <c r="G155" s="230"/>
      <c r="H155" s="230" t="s">
        <v>171</v>
      </c>
      <c r="I155" s="302" t="s">
        <v>172</v>
      </c>
      <c r="J155" s="231"/>
      <c r="K155" s="277" t="str">
        <f>'B1-B5 Moduldatenblatt'!J2</f>
        <v>STAND: 19.07.2026</v>
      </c>
      <c r="L155" s="232"/>
      <c r="N155" t="s">
        <v>308</v>
      </c>
    </row>
    <row r="156" spans="1:14" ht="15.6">
      <c r="A156" s="233" t="s">
        <v>309</v>
      </c>
      <c r="B156" s="234" t="s">
        <v>149</v>
      </c>
      <c r="C156" s="821">
        <v>46318</v>
      </c>
      <c r="D156" s="528"/>
      <c r="E156" s="821" t="s">
        <v>310</v>
      </c>
      <c r="F156" s="528"/>
      <c r="G156" s="488" t="s">
        <v>176</v>
      </c>
      <c r="H156" s="235">
        <v>600</v>
      </c>
      <c r="I156" s="257" t="s">
        <v>311</v>
      </c>
      <c r="J156" s="105"/>
      <c r="K156" s="691"/>
      <c r="L156" s="105"/>
      <c r="N156" s="870">
        <f>H156*0.6613</f>
        <v>396.78</v>
      </c>
    </row>
    <row r="157" spans="1:14" ht="14.4" thickBot="1">
      <c r="A157" s="646" t="s">
        <v>312</v>
      </c>
      <c r="B157" s="256">
        <v>16</v>
      </c>
      <c r="C157" s="823">
        <v>46319</v>
      </c>
      <c r="D157" s="527"/>
      <c r="E157" s="823"/>
      <c r="F157" s="527"/>
      <c r="G157" s="241" t="s">
        <v>178</v>
      </c>
      <c r="H157" s="242">
        <v>720</v>
      </c>
      <c r="I157" s="257"/>
      <c r="J157" s="238"/>
      <c r="K157" s="258"/>
      <c r="L157" s="238"/>
      <c r="N157" s="870"/>
    </row>
    <row r="158" spans="1:14" ht="15.6">
      <c r="A158" s="239" t="s">
        <v>92</v>
      </c>
      <c r="B158" s="674"/>
      <c r="C158" s="823"/>
      <c r="D158" s="527"/>
      <c r="E158" s="823"/>
      <c r="F158" s="527"/>
      <c r="G158" s="328"/>
      <c r="H158" s="242"/>
      <c r="I158" s="257"/>
      <c r="J158" s="238"/>
      <c r="K158" s="54"/>
      <c r="L158" s="238"/>
      <c r="N158" s="870"/>
    </row>
    <row r="159" spans="1:14" ht="13.8" thickBot="1">
      <c r="A159" s="246"/>
      <c r="B159" s="87"/>
      <c r="C159" s="824"/>
      <c r="D159" s="529"/>
      <c r="E159" s="824"/>
      <c r="F159" s="529"/>
      <c r="G159" s="494"/>
      <c r="H159" s="252"/>
      <c r="I159" s="94"/>
      <c r="J159" s="135"/>
      <c r="K159" s="254"/>
      <c r="L159" s="135"/>
      <c r="N159" s="870"/>
    </row>
    <row r="160" spans="1:14">
      <c r="A160" s="312" t="s">
        <v>304</v>
      </c>
      <c r="B160" s="234" t="s">
        <v>151</v>
      </c>
      <c r="C160" s="406">
        <v>46273</v>
      </c>
      <c r="D160" s="528"/>
      <c r="E160" s="406" t="s">
        <v>182</v>
      </c>
      <c r="F160" s="528"/>
      <c r="G160" s="488" t="s">
        <v>176</v>
      </c>
      <c r="H160" s="235">
        <v>750</v>
      </c>
      <c r="I160" s="237" t="s">
        <v>313</v>
      </c>
      <c r="J160" s="105"/>
      <c r="K160" s="691"/>
      <c r="L160" s="105"/>
      <c r="N160" s="870">
        <f t="shared" ref="N160:N168" si="0">H160*0.6613</f>
        <v>495.97500000000002</v>
      </c>
    </row>
    <row r="161" spans="1:15" ht="13.8" thickBot="1">
      <c r="A161" s="282"/>
      <c r="B161" s="256">
        <v>16</v>
      </c>
      <c r="C161" s="407">
        <v>46274</v>
      </c>
      <c r="D161" s="527"/>
      <c r="E161" s="407"/>
      <c r="F161" s="527"/>
      <c r="G161" s="241" t="s">
        <v>178</v>
      </c>
      <c r="H161" s="242">
        <v>900</v>
      </c>
      <c r="I161" s="257"/>
      <c r="J161" s="238"/>
      <c r="K161" s="397" t="s">
        <v>314</v>
      </c>
      <c r="L161" s="238"/>
      <c r="N161" s="870"/>
    </row>
    <row r="162" spans="1:15">
      <c r="A162" s="381"/>
      <c r="B162" s="674"/>
      <c r="C162" s="825"/>
      <c r="D162" s="450"/>
      <c r="E162" s="825"/>
      <c r="F162" s="450"/>
      <c r="G162" s="530"/>
      <c r="H162" s="242"/>
      <c r="I162" s="257"/>
      <c r="J162" s="238"/>
      <c r="K162" s="322"/>
      <c r="L162" s="238"/>
      <c r="N162" s="870"/>
    </row>
    <row r="163" spans="1:15" ht="13.8" thickBot="1">
      <c r="A163" s="246"/>
      <c r="B163" s="87"/>
      <c r="C163" s="826"/>
      <c r="D163" s="401"/>
      <c r="E163" s="826"/>
      <c r="F163" s="401"/>
      <c r="G163" s="287"/>
      <c r="H163" s="252"/>
      <c r="I163" s="94"/>
      <c r="J163" s="135"/>
      <c r="K163" s="254"/>
      <c r="L163" s="135"/>
      <c r="N163" s="870"/>
    </row>
    <row r="164" spans="1:15">
      <c r="A164" s="282"/>
      <c r="B164" s="234" t="s">
        <v>156</v>
      </c>
      <c r="C164" s="827">
        <v>46283</v>
      </c>
      <c r="D164" s="331"/>
      <c r="E164" s="827" t="s">
        <v>182</v>
      </c>
      <c r="F164" s="331"/>
      <c r="G164" s="488" t="s">
        <v>176</v>
      </c>
      <c r="H164" s="325">
        <v>750</v>
      </c>
      <c r="I164" s="244" t="s">
        <v>315</v>
      </c>
      <c r="J164" s="105"/>
      <c r="K164" s="691"/>
      <c r="L164" s="105"/>
      <c r="N164" s="870">
        <f t="shared" si="0"/>
        <v>495.97500000000002</v>
      </c>
    </row>
    <row r="165" spans="1:15" ht="13.8" thickBot="1">
      <c r="A165" s="246"/>
      <c r="B165" s="256">
        <v>16</v>
      </c>
      <c r="C165" s="828">
        <v>46290</v>
      </c>
      <c r="D165" s="396" t="s">
        <v>265</v>
      </c>
      <c r="E165" s="828"/>
      <c r="F165" s="396"/>
      <c r="G165" s="241" t="s">
        <v>178</v>
      </c>
      <c r="H165" s="319">
        <v>900</v>
      </c>
      <c r="I165" s="257"/>
      <c r="J165" s="238"/>
      <c r="K165" s="303" t="s">
        <v>195</v>
      </c>
      <c r="L165" s="238"/>
      <c r="N165" s="870"/>
    </row>
    <row r="166" spans="1:15">
      <c r="A166" s="246"/>
      <c r="B166" s="269"/>
      <c r="C166" s="772">
        <v>46297</v>
      </c>
      <c r="D166" s="398" t="s">
        <v>265</v>
      </c>
      <c r="E166" s="400"/>
      <c r="F166" s="398"/>
      <c r="G166" s="264"/>
      <c r="H166" s="242"/>
      <c r="I166" s="244"/>
      <c r="J166" s="238"/>
      <c r="K166" s="397" t="s">
        <v>195</v>
      </c>
      <c r="L166" s="238"/>
      <c r="N166" s="870"/>
    </row>
    <row r="167" spans="1:15" ht="13.8" thickBot="1">
      <c r="A167" s="246"/>
      <c r="B167" s="292"/>
      <c r="C167" s="822"/>
      <c r="D167" s="398"/>
      <c r="E167" s="822"/>
      <c r="F167" s="398"/>
      <c r="G167" s="264"/>
      <c r="H167" s="242"/>
      <c r="I167" s="244"/>
      <c r="J167" s="238"/>
      <c r="K167" s="107"/>
      <c r="L167" s="238"/>
      <c r="N167" s="870"/>
    </row>
    <row r="168" spans="1:15">
      <c r="A168" s="282" t="s">
        <v>316</v>
      </c>
      <c r="B168" s="234" t="s">
        <v>163</v>
      </c>
      <c r="C168" s="827">
        <v>46323</v>
      </c>
      <c r="D168" s="331"/>
      <c r="E168" s="827" t="s">
        <v>310</v>
      </c>
      <c r="F168" s="331"/>
      <c r="G168" s="488" t="s">
        <v>176</v>
      </c>
      <c r="H168" s="235">
        <v>1000</v>
      </c>
      <c r="I168" s="379" t="s">
        <v>317</v>
      </c>
      <c r="J168" s="103"/>
      <c r="K168" s="104" t="s">
        <v>318</v>
      </c>
      <c r="L168" s="105"/>
      <c r="N168" s="870">
        <f t="shared" si="0"/>
        <v>661.3</v>
      </c>
    </row>
    <row r="169" spans="1:15" ht="13.8" thickBot="1">
      <c r="A169" s="246"/>
      <c r="B169" s="256">
        <v>24</v>
      </c>
      <c r="C169" s="828">
        <v>46324</v>
      </c>
      <c r="D169" s="428"/>
      <c r="E169" s="828"/>
      <c r="F169" s="428"/>
      <c r="G169" s="241" t="s">
        <v>178</v>
      </c>
      <c r="H169" s="242">
        <v>1200</v>
      </c>
      <c r="I169" s="385" t="s">
        <v>319</v>
      </c>
      <c r="J169" s="238"/>
      <c r="K169" s="303" t="s">
        <v>318</v>
      </c>
      <c r="L169" s="238"/>
      <c r="N169" s="870"/>
    </row>
    <row r="170" spans="1:15">
      <c r="A170" s="246"/>
      <c r="B170" s="269"/>
      <c r="C170" s="822">
        <v>46325</v>
      </c>
      <c r="D170" s="398"/>
      <c r="E170" s="822"/>
      <c r="F170" s="398"/>
      <c r="G170" s="264"/>
      <c r="H170" s="242"/>
      <c r="I170" s="536"/>
      <c r="J170" s="238"/>
      <c r="K170" s="107" t="s">
        <v>318</v>
      </c>
      <c r="L170" s="238"/>
      <c r="N170" s="870"/>
    </row>
    <row r="171" spans="1:15" ht="13.8" thickBot="1">
      <c r="A171" s="246"/>
      <c r="B171" s="292"/>
      <c r="C171" s="829"/>
      <c r="D171" s="429"/>
      <c r="E171" s="829"/>
      <c r="F171" s="429"/>
      <c r="G171" s="264"/>
      <c r="H171" s="242"/>
      <c r="I171" s="534"/>
      <c r="J171" s="135"/>
      <c r="K171" s="254"/>
      <c r="L171" s="135"/>
      <c r="N171" s="870"/>
    </row>
    <row r="172" spans="1:15" ht="13.8" thickBot="1">
      <c r="A172" s="246"/>
      <c r="B172" s="299" t="s">
        <v>198</v>
      </c>
      <c r="C172" s="787">
        <v>46359</v>
      </c>
      <c r="D172" s="331"/>
      <c r="E172" s="331" t="s">
        <v>208</v>
      </c>
      <c r="F172" s="331"/>
      <c r="G172" s="488" t="s">
        <v>176</v>
      </c>
      <c r="H172" s="235">
        <v>250</v>
      </c>
      <c r="I172" s="237" t="s">
        <v>225</v>
      </c>
      <c r="J172" s="105"/>
      <c r="K172" s="104"/>
      <c r="L172" s="105"/>
      <c r="N172" s="870">
        <v>250</v>
      </c>
      <c r="O172" t="s">
        <v>320</v>
      </c>
    </row>
    <row r="173" spans="1:15">
      <c r="A173" s="246"/>
      <c r="B173" s="82"/>
      <c r="C173" s="831"/>
      <c r="D173" s="832"/>
      <c r="E173" s="830"/>
      <c r="F173" s="429"/>
      <c r="G173" s="241" t="s">
        <v>178</v>
      </c>
      <c r="H173" s="242">
        <v>250</v>
      </c>
      <c r="I173" s="257"/>
      <c r="J173" s="238"/>
      <c r="K173" s="106"/>
      <c r="L173" s="238"/>
      <c r="N173" s="870"/>
    </row>
    <row r="174" spans="1:15" ht="13.8" thickBot="1">
      <c r="A174" s="246"/>
      <c r="C174" s="74"/>
      <c r="D174" s="329"/>
      <c r="E174" s="332"/>
      <c r="F174" s="332"/>
      <c r="G174" s="264"/>
      <c r="H174" s="242"/>
      <c r="I174" s="257"/>
      <c r="J174" s="135"/>
      <c r="K174" s="108"/>
      <c r="L174" s="135"/>
      <c r="N174" s="870"/>
    </row>
    <row r="175" spans="1:15">
      <c r="A175" s="269" t="s">
        <v>201</v>
      </c>
      <c r="B175" s="147" t="s">
        <v>294</v>
      </c>
      <c r="C175" s="388"/>
      <c r="D175" s="388"/>
      <c r="E175" s="496"/>
      <c r="F175" s="418"/>
      <c r="G175" s="418"/>
      <c r="H175" s="421">
        <v>2300</v>
      </c>
      <c r="I175" s="148"/>
      <c r="J175" s="105"/>
      <c r="K175" s="104"/>
      <c r="L175" s="105"/>
      <c r="N175" s="870"/>
    </row>
    <row r="176" spans="1:15" ht="13.8" thickBot="1">
      <c r="A176" s="87"/>
      <c r="B176" s="149"/>
      <c r="C176" s="389"/>
      <c r="D176" s="389"/>
      <c r="E176" s="149"/>
      <c r="F176" s="149"/>
      <c r="G176" s="403"/>
      <c r="H176" s="274">
        <v>2760</v>
      </c>
      <c r="I176" s="129"/>
      <c r="J176" s="135"/>
      <c r="K176" s="108"/>
      <c r="L176" s="135"/>
      <c r="N176" s="870">
        <f>SUM(N156:N175)</f>
        <v>2300.0299999999997</v>
      </c>
    </row>
    <row r="190" spans="3:17">
      <c r="C190" s="45"/>
      <c r="D190" s="45"/>
      <c r="G190" s="275"/>
      <c r="H190" s="276"/>
      <c r="Q190" s="384"/>
    </row>
  </sheetData>
  <pageMargins left="0.25" right="0.25" top="0.75" bottom="0.75" header="0.3" footer="0.3"/>
  <pageSetup paperSize="9" scale="73" fitToHeight="0" orientation="landscape" r:id="rId1"/>
  <rowBreaks count="6" manualBreakCount="6">
    <brk id="24" max="16383" man="1"/>
    <brk id="51" max="16383" man="1"/>
    <brk id="70" max="16383" man="1"/>
    <brk id="95" max="16383" man="1"/>
    <brk id="119" max="16383" man="1"/>
    <brk id="15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E7F-F761-2D4B-B8D4-D2A929D0F980}">
  <sheetPr codeName="Tabelle3"/>
  <dimension ref="A1:L164"/>
  <sheetViews>
    <sheetView topLeftCell="A79" zoomScale="135" zoomScaleNormal="160" zoomScalePageLayoutView="120" workbookViewId="0">
      <selection activeCell="A23" sqref="A23"/>
    </sheetView>
  </sheetViews>
  <sheetFormatPr baseColWidth="10" defaultColWidth="11.44140625" defaultRowHeight="13.2"/>
  <cols>
    <col min="1" max="1" width="14.44140625" customWidth="1"/>
    <col min="2" max="2" width="5.6640625" customWidth="1"/>
    <col min="3" max="3" width="12.109375" style="1" customWidth="1"/>
    <col min="4" max="4" width="13.109375" style="1" customWidth="1"/>
    <col min="5" max="5" width="33.6640625" customWidth="1"/>
    <col min="6" max="6" width="34.33203125" customWidth="1"/>
    <col min="7" max="7" width="31.109375" customWidth="1"/>
    <col min="8" max="8" width="23.33203125" customWidth="1"/>
    <col min="9" max="9" width="18.109375" customWidth="1"/>
    <col min="10" max="10" width="9" style="12" customWidth="1"/>
    <col min="11" max="11" width="21.6640625" customWidth="1"/>
    <col min="12" max="12" width="18.6640625" style="676" customWidth="1"/>
  </cols>
  <sheetData>
    <row r="1" spans="1:12">
      <c r="A1" s="343" t="s">
        <v>321</v>
      </c>
      <c r="B1" s="344" t="s">
        <v>322</v>
      </c>
      <c r="C1" s="344" t="s">
        <v>323</v>
      </c>
      <c r="D1" s="344" t="s">
        <v>324</v>
      </c>
      <c r="E1" s="345" t="s">
        <v>325</v>
      </c>
      <c r="F1" s="346" t="s">
        <v>172</v>
      </c>
      <c r="G1" s="345" t="s">
        <v>326</v>
      </c>
      <c r="H1" s="346" t="s">
        <v>327</v>
      </c>
      <c r="I1" s="346" t="str">
        <f>'B1-B5 Moduldatenblatt'!J2</f>
        <v>STAND: 19.07.2026</v>
      </c>
    </row>
    <row r="2" spans="1:12">
      <c r="C2" s="340"/>
      <c r="E2" s="342"/>
      <c r="H2" s="303"/>
    </row>
    <row r="3" spans="1:12">
      <c r="A3" s="338">
        <v>46235</v>
      </c>
      <c r="B3" s="101"/>
      <c r="C3" s="101"/>
      <c r="D3" s="101"/>
      <c r="E3" s="339"/>
      <c r="F3" s="102"/>
      <c r="G3" s="690"/>
      <c r="H3" s="102"/>
      <c r="L3"/>
    </row>
    <row r="4" spans="1:12">
      <c r="C4" s="340"/>
      <c r="E4" s="342" t="s">
        <v>402</v>
      </c>
    </row>
    <row r="5" spans="1:12">
      <c r="B5" t="s">
        <v>328</v>
      </c>
      <c r="C5" s="340">
        <v>46251</v>
      </c>
      <c r="D5" s="945" t="s">
        <v>3</v>
      </c>
      <c r="E5" s="893" t="s">
        <v>403</v>
      </c>
      <c r="F5" s="893" t="s">
        <v>449</v>
      </c>
      <c r="G5" s="893" t="s">
        <v>334</v>
      </c>
      <c r="H5" s="893" t="s">
        <v>404</v>
      </c>
    </row>
    <row r="6" spans="1:12">
      <c r="B6" t="s">
        <v>331</v>
      </c>
      <c r="C6" s="340">
        <v>46252</v>
      </c>
      <c r="D6" s="473" t="s">
        <v>64</v>
      </c>
      <c r="E6" s="303" t="s">
        <v>366</v>
      </c>
      <c r="F6" s="303" t="s">
        <v>225</v>
      </c>
      <c r="G6" s="657" t="s">
        <v>405</v>
      </c>
      <c r="H6" s="657" t="s">
        <v>330</v>
      </c>
      <c r="K6" s="917"/>
    </row>
    <row r="7" spans="1:12">
      <c r="B7" t="s">
        <v>340</v>
      </c>
      <c r="C7" s="340">
        <v>46254</v>
      </c>
      <c r="D7" s="848" t="s">
        <v>31</v>
      </c>
      <c r="E7" s="341" t="s">
        <v>367</v>
      </c>
      <c r="F7" t="s">
        <v>200</v>
      </c>
      <c r="G7" s="657" t="s">
        <v>396</v>
      </c>
      <c r="H7" s="657" t="s">
        <v>330</v>
      </c>
      <c r="K7" s="916"/>
    </row>
    <row r="8" spans="1:12">
      <c r="B8" s="303" t="s">
        <v>340</v>
      </c>
      <c r="C8" s="696">
        <v>46254</v>
      </c>
      <c r="D8" s="848" t="s">
        <v>406</v>
      </c>
      <c r="E8" s="303" t="s">
        <v>407</v>
      </c>
      <c r="F8" s="303" t="s">
        <v>408</v>
      </c>
      <c r="G8" s="303" t="s">
        <v>409</v>
      </c>
      <c r="H8" s="303" t="s">
        <v>410</v>
      </c>
      <c r="K8" s="916"/>
    </row>
    <row r="9" spans="1:12">
      <c r="B9" t="s">
        <v>333</v>
      </c>
      <c r="C9" s="340">
        <v>46255</v>
      </c>
      <c r="D9" s="473" t="s">
        <v>76</v>
      </c>
      <c r="E9" s="341" t="s">
        <v>332</v>
      </c>
      <c r="F9" t="s">
        <v>301</v>
      </c>
      <c r="G9" s="657" t="s">
        <v>396</v>
      </c>
      <c r="H9" s="657" t="s">
        <v>330</v>
      </c>
    </row>
    <row r="10" spans="1:12">
      <c r="C10" s="340"/>
    </row>
    <row r="11" spans="1:12">
      <c r="B11" t="s">
        <v>333</v>
      </c>
      <c r="C11" s="340">
        <v>46262</v>
      </c>
      <c r="D11" s="945" t="s">
        <v>3</v>
      </c>
      <c r="E11" t="s">
        <v>123</v>
      </c>
      <c r="F11" t="s">
        <v>411</v>
      </c>
      <c r="G11" t="s">
        <v>195</v>
      </c>
    </row>
    <row r="12" spans="1:12">
      <c r="C12" s="340"/>
      <c r="E12" s="425"/>
    </row>
    <row r="13" spans="1:12">
      <c r="B13" t="s">
        <v>328</v>
      </c>
      <c r="C13" s="340">
        <v>46265</v>
      </c>
      <c r="D13" s="945" t="s">
        <v>3</v>
      </c>
      <c r="E13" t="s">
        <v>123</v>
      </c>
      <c r="F13" t="s">
        <v>411</v>
      </c>
      <c r="G13" t="s">
        <v>195</v>
      </c>
    </row>
    <row r="14" spans="1:12">
      <c r="C14" s="340"/>
      <c r="D14" s="908"/>
    </row>
    <row r="15" spans="1:12">
      <c r="A15" s="909">
        <v>46266</v>
      </c>
      <c r="B15" s="910"/>
      <c r="C15" s="911"/>
      <c r="D15" s="912"/>
      <c r="E15" s="910"/>
      <c r="F15" s="910"/>
      <c r="G15" s="910"/>
      <c r="H15" s="910"/>
    </row>
    <row r="16" spans="1:12">
      <c r="B16" s="893" t="s">
        <v>331</v>
      </c>
      <c r="C16" s="905">
        <v>46266</v>
      </c>
      <c r="D16" s="906" t="s">
        <v>39</v>
      </c>
      <c r="E16" s="893" t="s">
        <v>41</v>
      </c>
      <c r="F16" s="893" t="s">
        <v>256</v>
      </c>
      <c r="G16" s="897" t="s">
        <v>374</v>
      </c>
      <c r="H16" s="897" t="s">
        <v>339</v>
      </c>
      <c r="I16" s="893"/>
    </row>
    <row r="17" spans="2:10">
      <c r="B17" s="893" t="s">
        <v>335</v>
      </c>
      <c r="C17" s="905">
        <v>46267</v>
      </c>
      <c r="D17" s="946" t="s">
        <v>3</v>
      </c>
      <c r="E17" s="893" t="s">
        <v>336</v>
      </c>
      <c r="F17" s="893" t="s">
        <v>383</v>
      </c>
      <c r="G17" s="897" t="s">
        <v>381</v>
      </c>
      <c r="H17" s="897" t="s">
        <v>339</v>
      </c>
      <c r="I17" s="893"/>
    </row>
    <row r="18" spans="2:10">
      <c r="B18" t="s">
        <v>333</v>
      </c>
      <c r="C18" s="340">
        <v>46269</v>
      </c>
      <c r="E18" s="659" t="s">
        <v>412</v>
      </c>
      <c r="F18" s="303"/>
      <c r="G18" s="907"/>
      <c r="H18" s="907"/>
      <c r="I18" s="303"/>
    </row>
    <row r="19" spans="2:10">
      <c r="B19" t="s">
        <v>333</v>
      </c>
      <c r="C19" s="340">
        <v>46269</v>
      </c>
      <c r="E19" s="893" t="s">
        <v>372</v>
      </c>
      <c r="F19" s="893" t="s">
        <v>373</v>
      </c>
      <c r="G19" s="897" t="s">
        <v>401</v>
      </c>
      <c r="H19" s="897" t="s">
        <v>345</v>
      </c>
      <c r="I19" s="893"/>
      <c r="J19" s="993"/>
    </row>
    <row r="20" spans="2:10">
      <c r="C20" s="340"/>
    </row>
    <row r="21" spans="2:10">
      <c r="B21" t="s">
        <v>331</v>
      </c>
      <c r="C21" s="340">
        <v>46273</v>
      </c>
      <c r="D21" s="1" t="s">
        <v>89</v>
      </c>
      <c r="E21" t="s">
        <v>151</v>
      </c>
      <c r="F21" t="s">
        <v>313</v>
      </c>
      <c r="G21" s="657" t="s">
        <v>374</v>
      </c>
      <c r="H21" s="657" t="s">
        <v>339</v>
      </c>
    </row>
    <row r="22" spans="2:10">
      <c r="B22" t="s">
        <v>335</v>
      </c>
      <c r="C22" s="340">
        <v>46274</v>
      </c>
      <c r="D22" s="1" t="s">
        <v>89</v>
      </c>
      <c r="E22" t="s">
        <v>151</v>
      </c>
      <c r="F22" t="s">
        <v>313</v>
      </c>
      <c r="G22" t="s">
        <v>413</v>
      </c>
      <c r="H22" s="303" t="s">
        <v>339</v>
      </c>
    </row>
    <row r="23" spans="2:10">
      <c r="B23" t="s">
        <v>333</v>
      </c>
      <c r="C23" s="340">
        <v>46276</v>
      </c>
      <c r="D23" s="906" t="s">
        <v>39</v>
      </c>
      <c r="E23" s="893" t="s">
        <v>254</v>
      </c>
      <c r="F23" s="893" t="s">
        <v>249</v>
      </c>
      <c r="G23" s="897" t="s">
        <v>374</v>
      </c>
      <c r="H23" s="897" t="s">
        <v>339</v>
      </c>
      <c r="I23" s="893"/>
    </row>
    <row r="24" spans="2:10">
      <c r="C24" s="340"/>
    </row>
    <row r="25" spans="2:10">
      <c r="B25" t="s">
        <v>328</v>
      </c>
      <c r="C25" s="340">
        <v>46279</v>
      </c>
      <c r="D25" s="945" t="s">
        <v>3</v>
      </c>
      <c r="E25" t="s">
        <v>369</v>
      </c>
      <c r="F25" t="s">
        <v>411</v>
      </c>
      <c r="G25" t="s">
        <v>195</v>
      </c>
    </row>
    <row r="26" spans="2:10">
      <c r="B26" t="s">
        <v>328</v>
      </c>
      <c r="C26" s="340">
        <v>46279</v>
      </c>
      <c r="E26" s="611" t="s">
        <v>341</v>
      </c>
    </row>
    <row r="27" spans="2:10">
      <c r="B27" s="893" t="s">
        <v>331</v>
      </c>
      <c r="C27" s="905">
        <v>46280</v>
      </c>
      <c r="D27" s="906" t="s">
        <v>83</v>
      </c>
      <c r="E27" s="893" t="s">
        <v>162</v>
      </c>
      <c r="F27" s="893" t="s">
        <v>303</v>
      </c>
      <c r="G27" s="897" t="s">
        <v>414</v>
      </c>
      <c r="H27" s="897" t="s">
        <v>339</v>
      </c>
      <c r="I27" s="893"/>
    </row>
    <row r="28" spans="2:10">
      <c r="B28" s="893" t="s">
        <v>335</v>
      </c>
      <c r="C28" s="905">
        <v>46281</v>
      </c>
      <c r="D28" s="906" t="s">
        <v>83</v>
      </c>
      <c r="E28" s="893" t="s">
        <v>162</v>
      </c>
      <c r="F28" s="893" t="s">
        <v>303</v>
      </c>
      <c r="G28" s="893" t="s">
        <v>415</v>
      </c>
      <c r="H28" s="893"/>
      <c r="I28" s="893"/>
    </row>
    <row r="29" spans="2:10">
      <c r="B29" t="s">
        <v>340</v>
      </c>
      <c r="C29" s="340">
        <v>46282</v>
      </c>
      <c r="D29" s="945" t="s">
        <v>3</v>
      </c>
      <c r="E29" s="303" t="s">
        <v>336</v>
      </c>
      <c r="F29" s="303" t="s">
        <v>416</v>
      </c>
      <c r="G29" s="1001" t="s">
        <v>450</v>
      </c>
      <c r="H29" s="1001" t="s">
        <v>339</v>
      </c>
      <c r="I29" s="893"/>
    </row>
    <row r="30" spans="2:10">
      <c r="B30" t="s">
        <v>333</v>
      </c>
      <c r="C30" s="340">
        <v>46283</v>
      </c>
      <c r="D30" s="1" t="s">
        <v>89</v>
      </c>
      <c r="E30" s="303" t="s">
        <v>156</v>
      </c>
      <c r="F30" s="303" t="s">
        <v>315</v>
      </c>
      <c r="G30" s="657" t="s">
        <v>374</v>
      </c>
      <c r="H30" s="657" t="s">
        <v>339</v>
      </c>
    </row>
    <row r="31" spans="2:10">
      <c r="B31" s="893" t="s">
        <v>342</v>
      </c>
      <c r="C31" s="905">
        <v>46284</v>
      </c>
      <c r="D31" s="906" t="s">
        <v>39</v>
      </c>
      <c r="E31" s="893" t="s">
        <v>41</v>
      </c>
      <c r="F31" s="893" t="s">
        <v>256</v>
      </c>
      <c r="G31" s="897" t="s">
        <v>374</v>
      </c>
      <c r="H31" s="897" t="s">
        <v>339</v>
      </c>
      <c r="I31" s="893"/>
    </row>
    <row r="32" spans="2:10">
      <c r="C32" s="340"/>
      <c r="E32" s="303"/>
      <c r="F32" s="303"/>
      <c r="G32" s="303"/>
      <c r="H32" s="303"/>
    </row>
    <row r="33" spans="1:9">
      <c r="B33" s="893" t="s">
        <v>328</v>
      </c>
      <c r="C33" s="905">
        <v>46286</v>
      </c>
      <c r="D33" s="906" t="s">
        <v>83</v>
      </c>
      <c r="E33" s="893" t="s">
        <v>162</v>
      </c>
      <c r="F33" s="893" t="s">
        <v>303</v>
      </c>
      <c r="G33" s="897" t="s">
        <v>414</v>
      </c>
      <c r="H33" s="897" t="s">
        <v>339</v>
      </c>
      <c r="I33" s="893"/>
    </row>
    <row r="34" spans="1:9">
      <c r="B34" s="893" t="s">
        <v>331</v>
      </c>
      <c r="C34" s="905">
        <v>46287</v>
      </c>
      <c r="D34" s="906" t="s">
        <v>39</v>
      </c>
      <c r="E34" s="893" t="s">
        <v>41</v>
      </c>
      <c r="F34" s="893" t="s">
        <v>256</v>
      </c>
      <c r="G34" s="897" t="s">
        <v>364</v>
      </c>
      <c r="H34" s="897" t="s">
        <v>339</v>
      </c>
    </row>
    <row r="35" spans="1:9">
      <c r="B35" t="s">
        <v>335</v>
      </c>
      <c r="C35" s="340">
        <v>46288</v>
      </c>
      <c r="D35" s="906" t="s">
        <v>39</v>
      </c>
      <c r="E35" s="893" t="s">
        <v>254</v>
      </c>
      <c r="F35" s="893" t="s">
        <v>249</v>
      </c>
      <c r="G35" s="897" t="s">
        <v>417</v>
      </c>
      <c r="H35" s="897" t="s">
        <v>339</v>
      </c>
      <c r="I35" s="893"/>
    </row>
    <row r="36" spans="1:9">
      <c r="B36" t="s">
        <v>340</v>
      </c>
      <c r="C36" s="340">
        <v>46289</v>
      </c>
      <c r="D36" s="906" t="s">
        <v>39</v>
      </c>
      <c r="E36" s="893" t="s">
        <v>254</v>
      </c>
      <c r="F36" s="893" t="s">
        <v>249</v>
      </c>
      <c r="G36" s="897" t="s">
        <v>414</v>
      </c>
      <c r="H36" s="897" t="s">
        <v>339</v>
      </c>
      <c r="I36" s="893"/>
    </row>
    <row r="37" spans="1:9">
      <c r="B37" t="s">
        <v>333</v>
      </c>
      <c r="C37" s="340">
        <v>46290</v>
      </c>
      <c r="D37" s="1" t="s">
        <v>89</v>
      </c>
      <c r="E37" s="303" t="s">
        <v>156</v>
      </c>
      <c r="F37" s="303" t="s">
        <v>315</v>
      </c>
      <c r="G37" s="303" t="s">
        <v>195</v>
      </c>
      <c r="H37" s="303" t="s">
        <v>385</v>
      </c>
    </row>
    <row r="38" spans="1:9">
      <c r="C38" s="340"/>
      <c r="E38" s="303"/>
      <c r="F38" s="303"/>
      <c r="G38" s="303"/>
      <c r="H38" s="303"/>
    </row>
    <row r="39" spans="1:9">
      <c r="B39" s="893" t="s">
        <v>328</v>
      </c>
      <c r="C39" s="905">
        <v>46293</v>
      </c>
      <c r="D39" s="906" t="s">
        <v>39</v>
      </c>
      <c r="E39" s="893" t="s">
        <v>41</v>
      </c>
      <c r="F39" s="893" t="s">
        <v>256</v>
      </c>
      <c r="G39" s="897" t="s">
        <v>414</v>
      </c>
      <c r="H39" s="897" t="s">
        <v>339</v>
      </c>
    </row>
    <row r="40" spans="1:9">
      <c r="B40" t="s">
        <v>335</v>
      </c>
      <c r="C40" s="340">
        <v>46295</v>
      </c>
      <c r="D40" s="906" t="s">
        <v>39</v>
      </c>
      <c r="E40" s="893" t="s">
        <v>254</v>
      </c>
      <c r="F40" s="893" t="s">
        <v>249</v>
      </c>
      <c r="G40" s="897" t="s">
        <v>364</v>
      </c>
      <c r="H40" s="897" t="s">
        <v>339</v>
      </c>
      <c r="I40" s="893"/>
    </row>
    <row r="41" spans="1:9">
      <c r="C41" s="340"/>
      <c r="E41" s="303"/>
      <c r="F41" s="303"/>
      <c r="G41" s="303"/>
      <c r="H41" s="303"/>
    </row>
    <row r="42" spans="1:9">
      <c r="A42" s="909">
        <v>46296</v>
      </c>
      <c r="B42" s="910"/>
      <c r="C42" s="911"/>
      <c r="D42" s="913"/>
      <c r="E42" s="914"/>
      <c r="F42" s="914"/>
      <c r="G42" s="914"/>
      <c r="H42" s="914"/>
    </row>
    <row r="43" spans="1:9">
      <c r="B43" t="s">
        <v>340</v>
      </c>
      <c r="C43" s="340">
        <v>46296</v>
      </c>
      <c r="D43" s="906" t="s">
        <v>39</v>
      </c>
      <c r="E43" s="893" t="s">
        <v>254</v>
      </c>
      <c r="F43" s="893" t="s">
        <v>249</v>
      </c>
      <c r="G43" s="893" t="s">
        <v>195</v>
      </c>
      <c r="H43" s="893" t="s">
        <v>363</v>
      </c>
      <c r="I43" s="249"/>
    </row>
    <row r="44" spans="1:9">
      <c r="B44" t="s">
        <v>333</v>
      </c>
      <c r="C44" s="340">
        <v>46297</v>
      </c>
      <c r="D44" s="1" t="s">
        <v>89</v>
      </c>
      <c r="E44" s="303" t="s">
        <v>156</v>
      </c>
      <c r="F44" s="303" t="s">
        <v>315</v>
      </c>
      <c r="G44" s="303" t="s">
        <v>195</v>
      </c>
      <c r="H44" s="303" t="s">
        <v>385</v>
      </c>
    </row>
    <row r="45" spans="1:9">
      <c r="C45" s="340"/>
      <c r="E45" s="342" t="s">
        <v>418</v>
      </c>
    </row>
    <row r="46" spans="1:9">
      <c r="B46" t="s">
        <v>331</v>
      </c>
      <c r="C46" s="340">
        <v>46315</v>
      </c>
      <c r="D46" s="945" t="s">
        <v>3</v>
      </c>
      <c r="E46" s="893" t="s">
        <v>336</v>
      </c>
      <c r="F46" s="893" t="s">
        <v>188</v>
      </c>
      <c r="G46" s="899" t="s">
        <v>419</v>
      </c>
      <c r="H46" s="899" t="s">
        <v>339</v>
      </c>
    </row>
    <row r="47" spans="1:9">
      <c r="B47" t="s">
        <v>335</v>
      </c>
      <c r="C47" s="340">
        <v>46316</v>
      </c>
      <c r="D47" s="945" t="s">
        <v>3</v>
      </c>
      <c r="E47" s="893" t="s">
        <v>336</v>
      </c>
      <c r="F47" s="893" t="s">
        <v>188</v>
      </c>
      <c r="G47" s="899" t="s">
        <v>419</v>
      </c>
      <c r="H47" s="899" t="s">
        <v>339</v>
      </c>
    </row>
    <row r="48" spans="1:9">
      <c r="B48" t="s">
        <v>333</v>
      </c>
      <c r="C48" s="340">
        <v>46318</v>
      </c>
      <c r="D48" s="473" t="s">
        <v>89</v>
      </c>
      <c r="E48" s="303" t="s">
        <v>149</v>
      </c>
      <c r="F48" s="303" t="s">
        <v>311</v>
      </c>
      <c r="G48" s="657" t="s">
        <v>374</v>
      </c>
      <c r="H48" s="657" t="s">
        <v>339</v>
      </c>
    </row>
    <row r="49" spans="1:9">
      <c r="B49" t="s">
        <v>342</v>
      </c>
      <c r="C49" s="340">
        <v>46319</v>
      </c>
      <c r="D49" s="473" t="s">
        <v>89</v>
      </c>
      <c r="E49" s="303" t="s">
        <v>149</v>
      </c>
      <c r="F49" s="303" t="s">
        <v>311</v>
      </c>
      <c r="G49" s="657" t="s">
        <v>374</v>
      </c>
      <c r="H49" s="657" t="s">
        <v>339</v>
      </c>
    </row>
    <row r="50" spans="1:9">
      <c r="C50" s="340"/>
    </row>
    <row r="51" spans="1:9">
      <c r="B51" t="s">
        <v>331</v>
      </c>
      <c r="C51" s="340">
        <v>46322</v>
      </c>
      <c r="D51" s="946" t="s">
        <v>10</v>
      </c>
      <c r="E51" s="893" t="s">
        <v>124</v>
      </c>
      <c r="F51" s="893" t="s">
        <v>203</v>
      </c>
      <c r="G51" s="897" t="s">
        <v>364</v>
      </c>
      <c r="H51" s="897" t="s">
        <v>339</v>
      </c>
    </row>
    <row r="52" spans="1:9">
      <c r="B52" s="303" t="s">
        <v>335</v>
      </c>
      <c r="C52" s="696">
        <v>46323</v>
      </c>
      <c r="D52" s="473" t="s">
        <v>89</v>
      </c>
      <c r="E52" s="303" t="s">
        <v>163</v>
      </c>
      <c r="F52" s="303" t="s">
        <v>388</v>
      </c>
      <c r="G52" s="675" t="s">
        <v>318</v>
      </c>
      <c r="H52" s="675" t="s">
        <v>389</v>
      </c>
    </row>
    <row r="53" spans="1:9">
      <c r="B53" s="303" t="s">
        <v>340</v>
      </c>
      <c r="C53" s="696">
        <v>46324</v>
      </c>
      <c r="D53" s="473" t="s">
        <v>89</v>
      </c>
      <c r="E53" s="303" t="s">
        <v>163</v>
      </c>
      <c r="F53" s="303" t="s">
        <v>388</v>
      </c>
      <c r="G53" s="675" t="s">
        <v>318</v>
      </c>
      <c r="H53" s="675" t="s">
        <v>421</v>
      </c>
    </row>
    <row r="54" spans="1:9">
      <c r="B54" s="303" t="s">
        <v>333</v>
      </c>
      <c r="C54" s="696">
        <v>46325</v>
      </c>
      <c r="D54" s="473" t="s">
        <v>89</v>
      </c>
      <c r="E54" s="303" t="s">
        <v>163</v>
      </c>
      <c r="F54" s="303" t="s">
        <v>388</v>
      </c>
      <c r="G54" s="675" t="s">
        <v>318</v>
      </c>
      <c r="H54" s="675" t="s">
        <v>421</v>
      </c>
    </row>
    <row r="55" spans="1:9">
      <c r="B55" t="s">
        <v>342</v>
      </c>
      <c r="C55" s="340">
        <v>46326</v>
      </c>
      <c r="D55" s="946" t="s">
        <v>23</v>
      </c>
      <c r="E55" s="893" t="s">
        <v>121</v>
      </c>
      <c r="F55" s="893" t="s">
        <v>230</v>
      </c>
      <c r="G55" s="897" t="s">
        <v>387</v>
      </c>
      <c r="H55" s="897" t="s">
        <v>339</v>
      </c>
    </row>
    <row r="56" spans="1:9">
      <c r="C56" s="340"/>
    </row>
    <row r="57" spans="1:9">
      <c r="A57" s="909">
        <v>46327</v>
      </c>
      <c r="B57" s="910"/>
      <c r="C57" s="911"/>
      <c r="D57" s="913"/>
      <c r="E57" s="910"/>
      <c r="F57" s="910"/>
      <c r="G57" s="910"/>
      <c r="H57" s="910"/>
    </row>
    <row r="58" spans="1:9">
      <c r="B58" s="893" t="s">
        <v>328</v>
      </c>
      <c r="C58" s="905">
        <v>46328</v>
      </c>
      <c r="D58" s="946" t="s">
        <v>23</v>
      </c>
      <c r="E58" s="893" t="s">
        <v>237</v>
      </c>
      <c r="F58" s="893" t="s">
        <v>238</v>
      </c>
      <c r="G58" s="893" t="s">
        <v>390</v>
      </c>
      <c r="H58" s="893" t="s">
        <v>368</v>
      </c>
    </row>
    <row r="59" spans="1:9">
      <c r="B59" t="s">
        <v>331</v>
      </c>
      <c r="C59" s="340">
        <v>46329</v>
      </c>
      <c r="D59" s="945" t="s">
        <v>3</v>
      </c>
      <c r="E59" s="893" t="s">
        <v>336</v>
      </c>
      <c r="F59" s="893" t="s">
        <v>188</v>
      </c>
      <c r="G59" s="899" t="s">
        <v>422</v>
      </c>
      <c r="H59" s="899" t="s">
        <v>339</v>
      </c>
    </row>
    <row r="60" spans="1:9">
      <c r="B60" t="s">
        <v>335</v>
      </c>
      <c r="C60" s="340">
        <v>46330</v>
      </c>
      <c r="D60" s="946" t="s">
        <v>23</v>
      </c>
      <c r="E60" s="893" t="s">
        <v>231</v>
      </c>
      <c r="F60" s="893" t="s">
        <v>232</v>
      </c>
      <c r="G60" s="897" t="s">
        <v>405</v>
      </c>
      <c r="H60" s="897" t="s">
        <v>339</v>
      </c>
    </row>
    <row r="61" spans="1:9">
      <c r="B61" t="s">
        <v>340</v>
      </c>
      <c r="C61" s="340">
        <v>46331</v>
      </c>
      <c r="D61" s="946" t="s">
        <v>23</v>
      </c>
      <c r="E61" s="893" t="s">
        <v>231</v>
      </c>
      <c r="F61" s="893" t="s">
        <v>232</v>
      </c>
      <c r="G61" s="897" t="s">
        <v>423</v>
      </c>
      <c r="H61" s="897" t="s">
        <v>339</v>
      </c>
    </row>
    <row r="62" spans="1:9">
      <c r="C62" s="340"/>
    </row>
    <row r="63" spans="1:9">
      <c r="B63" s="893" t="s">
        <v>328</v>
      </c>
      <c r="C63" s="905">
        <v>46335</v>
      </c>
      <c r="D63" s="946" t="s">
        <v>23</v>
      </c>
      <c r="E63" s="893" t="s">
        <v>237</v>
      </c>
      <c r="F63" s="893" t="s">
        <v>238</v>
      </c>
      <c r="G63" s="897" t="s">
        <v>384</v>
      </c>
      <c r="H63" s="897" t="s">
        <v>339</v>
      </c>
      <c r="I63" s="893"/>
    </row>
    <row r="64" spans="1:9">
      <c r="B64" t="s">
        <v>331</v>
      </c>
      <c r="C64" s="340">
        <v>46336</v>
      </c>
      <c r="D64" s="946" t="s">
        <v>23</v>
      </c>
      <c r="E64" s="893" t="s">
        <v>231</v>
      </c>
      <c r="F64" s="893" t="s">
        <v>232</v>
      </c>
      <c r="G64" s="893" t="s">
        <v>386</v>
      </c>
      <c r="H64" s="893" t="s">
        <v>339</v>
      </c>
    </row>
    <row r="65" spans="2:9">
      <c r="B65" s="893" t="s">
        <v>333</v>
      </c>
      <c r="C65" s="905">
        <v>46339</v>
      </c>
      <c r="D65" s="906" t="s">
        <v>39</v>
      </c>
      <c r="E65" s="303" t="s">
        <v>375</v>
      </c>
      <c r="F65" s="893" t="s">
        <v>256</v>
      </c>
      <c r="G65" s="897" t="s">
        <v>374</v>
      </c>
      <c r="H65" s="897" t="s">
        <v>339</v>
      </c>
    </row>
    <row r="66" spans="2:9">
      <c r="B66" t="s">
        <v>342</v>
      </c>
      <c r="C66" s="340">
        <v>46340</v>
      </c>
      <c r="D66" s="946" t="s">
        <v>23</v>
      </c>
      <c r="E66" s="893" t="s">
        <v>121</v>
      </c>
      <c r="F66" s="893" t="s">
        <v>230</v>
      </c>
      <c r="G66" s="897" t="s">
        <v>401</v>
      </c>
      <c r="H66" s="897" t="s">
        <v>339</v>
      </c>
    </row>
    <row r="67" spans="2:9">
      <c r="C67" s="340"/>
    </row>
    <row r="68" spans="2:9">
      <c r="B68" s="893" t="s">
        <v>328</v>
      </c>
      <c r="C68" s="905">
        <v>46342</v>
      </c>
      <c r="D68" s="982" t="s">
        <v>23</v>
      </c>
      <c r="E68" s="893" t="s">
        <v>237</v>
      </c>
      <c r="F68" s="893" t="s">
        <v>238</v>
      </c>
      <c r="G68" s="897" t="s">
        <v>384</v>
      </c>
      <c r="H68" s="897" t="s">
        <v>348</v>
      </c>
      <c r="I68" s="893"/>
    </row>
    <row r="69" spans="2:9">
      <c r="B69" s="893" t="s">
        <v>331</v>
      </c>
      <c r="C69" s="905">
        <v>46343</v>
      </c>
      <c r="D69" s="946" t="s">
        <v>10</v>
      </c>
      <c r="E69" s="893" t="s">
        <v>124</v>
      </c>
      <c r="F69" s="893" t="s">
        <v>204</v>
      </c>
      <c r="G69" s="897" t="s">
        <v>384</v>
      </c>
      <c r="H69" s="897" t="s">
        <v>339</v>
      </c>
    </row>
    <row r="70" spans="2:9">
      <c r="B70" s="303" t="s">
        <v>333</v>
      </c>
      <c r="C70" s="696">
        <v>46346</v>
      </c>
      <c r="D70" s="908" t="s">
        <v>424</v>
      </c>
      <c r="E70" s="303" t="s">
        <v>391</v>
      </c>
      <c r="F70" s="303" t="s">
        <v>392</v>
      </c>
      <c r="G70" s="303" t="s">
        <v>395</v>
      </c>
      <c r="H70" s="303" t="s">
        <v>339</v>
      </c>
      <c r="I70" s="303"/>
    </row>
    <row r="71" spans="2:9">
      <c r="C71" s="340"/>
    </row>
    <row r="72" spans="2:9">
      <c r="B72" t="s">
        <v>331</v>
      </c>
      <c r="C72" s="340">
        <v>46350</v>
      </c>
      <c r="D72" s="946" t="s">
        <v>23</v>
      </c>
      <c r="E72" s="893" t="s">
        <v>231</v>
      </c>
      <c r="F72" s="893" t="s">
        <v>232</v>
      </c>
      <c r="G72" s="897" t="s">
        <v>405</v>
      </c>
      <c r="H72" s="897" t="s">
        <v>339</v>
      </c>
      <c r="I72" s="893"/>
    </row>
    <row r="73" spans="2:9">
      <c r="B73" s="893" t="s">
        <v>335</v>
      </c>
      <c r="C73" s="905">
        <v>46351</v>
      </c>
      <c r="D73" s="946" t="s">
        <v>10</v>
      </c>
      <c r="E73" s="893" t="s">
        <v>119</v>
      </c>
      <c r="F73" s="893" t="s">
        <v>204</v>
      </c>
      <c r="G73" s="897" t="s">
        <v>398</v>
      </c>
      <c r="H73" s="897" t="s">
        <v>339</v>
      </c>
      <c r="I73" s="893"/>
    </row>
    <row r="74" spans="2:9">
      <c r="B74" t="s">
        <v>340</v>
      </c>
      <c r="C74" s="340">
        <v>46352</v>
      </c>
      <c r="D74" s="906" t="s">
        <v>48</v>
      </c>
      <c r="E74" s="932" t="s">
        <v>134</v>
      </c>
      <c r="F74" s="893" t="s">
        <v>260</v>
      </c>
      <c r="G74" s="897" t="s">
        <v>371</v>
      </c>
      <c r="H74" s="897" t="s">
        <v>337</v>
      </c>
      <c r="I74" s="893"/>
    </row>
    <row r="75" spans="2:9">
      <c r="B75" t="s">
        <v>340</v>
      </c>
      <c r="C75" s="340">
        <v>46352</v>
      </c>
      <c r="D75" s="906" t="s">
        <v>48</v>
      </c>
      <c r="E75" s="932" t="s">
        <v>137</v>
      </c>
      <c r="F75" s="893" t="s">
        <v>260</v>
      </c>
      <c r="G75" s="897" t="s">
        <v>371</v>
      </c>
      <c r="H75" s="897" t="s">
        <v>338</v>
      </c>
      <c r="I75" s="893"/>
    </row>
    <row r="76" spans="2:9">
      <c r="B76" t="s">
        <v>333</v>
      </c>
      <c r="C76" s="340">
        <v>46353</v>
      </c>
      <c r="D76" s="906" t="s">
        <v>48</v>
      </c>
      <c r="E76" s="932" t="s">
        <v>134</v>
      </c>
      <c r="F76" s="893" t="s">
        <v>260</v>
      </c>
      <c r="G76" s="897" t="s">
        <v>425</v>
      </c>
      <c r="H76" s="897" t="s">
        <v>337</v>
      </c>
      <c r="I76" s="893"/>
    </row>
    <row r="77" spans="2:9">
      <c r="B77" t="s">
        <v>333</v>
      </c>
      <c r="C77" s="340">
        <v>46353</v>
      </c>
      <c r="D77" s="906" t="s">
        <v>48</v>
      </c>
      <c r="E77" s="932" t="s">
        <v>137</v>
      </c>
      <c r="F77" s="893" t="s">
        <v>260</v>
      </c>
      <c r="G77" s="897" t="s">
        <v>425</v>
      </c>
      <c r="H77" s="897" t="s">
        <v>338</v>
      </c>
      <c r="I77" s="893"/>
    </row>
    <row r="78" spans="2:9">
      <c r="B78" s="893" t="s">
        <v>333</v>
      </c>
      <c r="C78" s="905">
        <v>46353</v>
      </c>
      <c r="D78" s="906"/>
      <c r="E78" s="893" t="s">
        <v>343</v>
      </c>
      <c r="F78" s="893"/>
      <c r="G78" s="893" t="s">
        <v>344</v>
      </c>
      <c r="H78" s="893" t="s">
        <v>345</v>
      </c>
      <c r="I78" s="524"/>
    </row>
    <row r="79" spans="2:9">
      <c r="B79" t="s">
        <v>342</v>
      </c>
      <c r="C79" s="340">
        <v>46354</v>
      </c>
      <c r="D79" s="906" t="s">
        <v>48</v>
      </c>
      <c r="E79" s="932" t="s">
        <v>134</v>
      </c>
      <c r="F79" s="893" t="s">
        <v>260</v>
      </c>
      <c r="G79" s="893" t="s">
        <v>349</v>
      </c>
      <c r="H79" s="893" t="s">
        <v>348</v>
      </c>
    </row>
    <row r="80" spans="2:9">
      <c r="B80" t="s">
        <v>342</v>
      </c>
      <c r="C80" s="340">
        <v>46354</v>
      </c>
      <c r="D80" s="906" t="s">
        <v>48</v>
      </c>
      <c r="E80" s="932" t="s">
        <v>137</v>
      </c>
      <c r="F80" s="893" t="s">
        <v>260</v>
      </c>
      <c r="G80" s="893" t="s">
        <v>349</v>
      </c>
      <c r="H80" s="893" t="s">
        <v>338</v>
      </c>
    </row>
    <row r="81" spans="1:10">
      <c r="C81" s="340"/>
      <c r="D81" s="906"/>
      <c r="E81" s="932"/>
      <c r="F81" s="893"/>
      <c r="G81" s="893"/>
      <c r="H81" s="893"/>
    </row>
    <row r="82" spans="1:10">
      <c r="B82" s="893" t="s">
        <v>328</v>
      </c>
      <c r="C82" s="905">
        <v>46356</v>
      </c>
      <c r="D82" s="946" t="s">
        <v>23</v>
      </c>
      <c r="E82" s="893" t="s">
        <v>109</v>
      </c>
      <c r="F82" s="943" t="s">
        <v>236</v>
      </c>
      <c r="G82" s="897" t="s">
        <v>384</v>
      </c>
      <c r="H82" s="897" t="s">
        <v>339</v>
      </c>
      <c r="I82" s="893"/>
    </row>
    <row r="83" spans="1:10">
      <c r="C83" s="340"/>
    </row>
    <row r="84" spans="1:10">
      <c r="A84" s="909">
        <v>46357</v>
      </c>
      <c r="B84" s="910"/>
      <c r="C84" s="911"/>
      <c r="D84" s="913"/>
      <c r="E84" s="910"/>
      <c r="F84" s="910"/>
      <c r="G84" s="910"/>
      <c r="H84" s="910"/>
    </row>
    <row r="85" spans="1:10">
      <c r="B85" s="893" t="s">
        <v>331</v>
      </c>
      <c r="C85" s="905">
        <v>46357</v>
      </c>
      <c r="D85" s="946" t="s">
        <v>10</v>
      </c>
      <c r="E85" s="893" t="s">
        <v>119</v>
      </c>
      <c r="F85" s="893" t="s">
        <v>203</v>
      </c>
      <c r="G85" s="897" t="s">
        <v>371</v>
      </c>
      <c r="H85" s="897" t="s">
        <v>339</v>
      </c>
      <c r="I85" s="893"/>
    </row>
    <row r="86" spans="1:10">
      <c r="B86" t="s">
        <v>340</v>
      </c>
      <c r="C86" s="340">
        <v>46359</v>
      </c>
      <c r="D86" s="1" t="s">
        <v>89</v>
      </c>
      <c r="E86" s="303" t="s">
        <v>329</v>
      </c>
      <c r="F86" s="303" t="s">
        <v>225</v>
      </c>
      <c r="G86" s="657" t="s">
        <v>426</v>
      </c>
      <c r="H86" s="657" t="s">
        <v>330</v>
      </c>
    </row>
    <row r="87" spans="1:10">
      <c r="B87" s="893" t="s">
        <v>333</v>
      </c>
      <c r="C87" s="905">
        <v>46360</v>
      </c>
      <c r="D87" s="946" t="s">
        <v>23</v>
      </c>
      <c r="E87" s="893" t="s">
        <v>109</v>
      </c>
      <c r="F87" s="943" t="s">
        <v>236</v>
      </c>
      <c r="G87" s="897" t="s">
        <v>370</v>
      </c>
      <c r="H87" s="897" t="s">
        <v>339</v>
      </c>
      <c r="I87" s="893"/>
    </row>
    <row r="88" spans="1:10">
      <c r="B88" s="893" t="s">
        <v>333</v>
      </c>
      <c r="C88" s="905">
        <v>46360</v>
      </c>
      <c r="D88" s="906" t="s">
        <v>48</v>
      </c>
      <c r="E88" s="932" t="s">
        <v>134</v>
      </c>
      <c r="F88" s="893" t="s">
        <v>260</v>
      </c>
      <c r="G88" s="897" t="s">
        <v>376</v>
      </c>
      <c r="H88" s="897" t="s">
        <v>337</v>
      </c>
      <c r="I88" s="893"/>
    </row>
    <row r="89" spans="1:10">
      <c r="B89" s="893" t="s">
        <v>333</v>
      </c>
      <c r="C89" s="905">
        <v>46360</v>
      </c>
      <c r="D89" s="906" t="s">
        <v>48</v>
      </c>
      <c r="E89" s="932" t="s">
        <v>137</v>
      </c>
      <c r="F89" s="893" t="s">
        <v>260</v>
      </c>
      <c r="G89" s="897" t="s">
        <v>376</v>
      </c>
      <c r="H89" s="897" t="s">
        <v>338</v>
      </c>
      <c r="I89" s="893"/>
    </row>
    <row r="90" spans="1:10">
      <c r="B90" s="893" t="s">
        <v>342</v>
      </c>
      <c r="C90" s="905">
        <v>46361</v>
      </c>
      <c r="D90" s="906" t="s">
        <v>48</v>
      </c>
      <c r="E90" s="932" t="s">
        <v>134</v>
      </c>
      <c r="F90" s="893" t="s">
        <v>260</v>
      </c>
      <c r="G90" s="893" t="s">
        <v>349</v>
      </c>
      <c r="H90" s="893" t="s">
        <v>350</v>
      </c>
      <c r="I90" s="893"/>
    </row>
    <row r="91" spans="1:10">
      <c r="B91" s="249"/>
      <c r="C91" s="930"/>
      <c r="D91" s="647"/>
      <c r="E91" s="656"/>
      <c r="F91" s="249"/>
      <c r="G91" s="249"/>
      <c r="H91" s="249"/>
      <c r="I91" s="303"/>
    </row>
    <row r="92" spans="1:10">
      <c r="B92" s="303" t="s">
        <v>331</v>
      </c>
      <c r="C92" s="696">
        <v>46364</v>
      </c>
      <c r="D92" s="647"/>
      <c r="E92" s="341" t="s">
        <v>427</v>
      </c>
      <c r="F92" s="303" t="s">
        <v>392</v>
      </c>
      <c r="G92" s="303" t="s">
        <v>395</v>
      </c>
      <c r="H92" s="303" t="s">
        <v>339</v>
      </c>
      <c r="I92" s="303"/>
    </row>
    <row r="93" spans="1:10" ht="26.4">
      <c r="B93" t="s">
        <v>340</v>
      </c>
      <c r="C93" s="340">
        <v>46366</v>
      </c>
      <c r="D93" s="945" t="s">
        <v>3</v>
      </c>
      <c r="E93" s="893" t="s">
        <v>347</v>
      </c>
      <c r="F93" s="893" t="s">
        <v>200</v>
      </c>
      <c r="G93" s="896" t="s">
        <v>428</v>
      </c>
      <c r="H93" s="897" t="s">
        <v>330</v>
      </c>
      <c r="I93" s="893"/>
      <c r="J93" s="993"/>
    </row>
    <row r="94" spans="1:10">
      <c r="C94" s="340"/>
    </row>
    <row r="95" spans="1:10">
      <c r="B95" s="893" t="s">
        <v>328</v>
      </c>
      <c r="C95" s="905">
        <v>46370</v>
      </c>
      <c r="D95" s="946" t="s">
        <v>10</v>
      </c>
      <c r="E95" s="893" t="s">
        <v>393</v>
      </c>
      <c r="F95" s="893" t="s">
        <v>203</v>
      </c>
      <c r="G95" s="897" t="s">
        <v>384</v>
      </c>
      <c r="H95" s="897" t="s">
        <v>339</v>
      </c>
      <c r="I95" s="893"/>
    </row>
    <row r="96" spans="1:10">
      <c r="C96" s="340"/>
      <c r="E96" s="342" t="s">
        <v>429</v>
      </c>
    </row>
    <row r="97" spans="1:11">
      <c r="A97" s="895">
        <v>46388</v>
      </c>
      <c r="C97" s="340"/>
      <c r="E97" s="342"/>
    </row>
    <row r="98" spans="1:11">
      <c r="B98" s="893" t="s">
        <v>331</v>
      </c>
      <c r="C98" s="905">
        <v>46392</v>
      </c>
      <c r="D98" s="906" t="s">
        <v>48</v>
      </c>
      <c r="E98" s="893" t="s">
        <v>144</v>
      </c>
      <c r="F98" s="893" t="s">
        <v>353</v>
      </c>
      <c r="G98" s="897" t="s">
        <v>384</v>
      </c>
      <c r="H98" s="897" t="s">
        <v>339</v>
      </c>
      <c r="I98" s="893"/>
    </row>
    <row r="99" spans="1:11">
      <c r="B99" s="893" t="s">
        <v>335</v>
      </c>
      <c r="C99" s="905">
        <v>46393</v>
      </c>
      <c r="D99" s="906" t="s">
        <v>48</v>
      </c>
      <c r="E99" s="893" t="s">
        <v>144</v>
      </c>
      <c r="F99" s="893" t="s">
        <v>353</v>
      </c>
      <c r="G99" s="897" t="s">
        <v>384</v>
      </c>
      <c r="H99" s="897" t="s">
        <v>339</v>
      </c>
      <c r="I99" s="893"/>
    </row>
    <row r="100" spans="1:11">
      <c r="B100" t="s">
        <v>340</v>
      </c>
      <c r="C100" s="340">
        <v>46394</v>
      </c>
      <c r="D100" s="946" t="s">
        <v>23</v>
      </c>
      <c r="E100" s="893" t="s">
        <v>394</v>
      </c>
      <c r="F100" s="893" t="s">
        <v>200</v>
      </c>
      <c r="G100" s="897" t="s">
        <v>384</v>
      </c>
      <c r="H100" s="897" t="s">
        <v>339</v>
      </c>
      <c r="I100" s="893"/>
    </row>
    <row r="101" spans="1:11">
      <c r="B101" t="s">
        <v>333</v>
      </c>
      <c r="C101" s="340">
        <v>46395</v>
      </c>
      <c r="D101" s="946" t="s">
        <v>23</v>
      </c>
      <c r="E101" s="893" t="s">
        <v>394</v>
      </c>
      <c r="F101" s="893" t="s">
        <v>200</v>
      </c>
      <c r="G101" s="897" t="s">
        <v>384</v>
      </c>
      <c r="H101" s="897" t="s">
        <v>339</v>
      </c>
      <c r="I101" s="893"/>
    </row>
    <row r="102" spans="1:11">
      <c r="C102" s="340"/>
      <c r="D102" s="906"/>
      <c r="E102" s="893"/>
      <c r="F102" s="893"/>
    </row>
    <row r="103" spans="1:11">
      <c r="B103" t="s">
        <v>335</v>
      </c>
      <c r="C103" s="340">
        <v>46400</v>
      </c>
      <c r="D103" s="946" t="s">
        <v>23</v>
      </c>
      <c r="E103" s="893" t="s">
        <v>394</v>
      </c>
      <c r="F103" s="893" t="s">
        <v>200</v>
      </c>
      <c r="G103" s="897" t="s">
        <v>401</v>
      </c>
      <c r="H103" s="897" t="s">
        <v>339</v>
      </c>
      <c r="I103" s="893"/>
    </row>
    <row r="104" spans="1:11">
      <c r="B104" s="893" t="s">
        <v>352</v>
      </c>
      <c r="C104" s="905">
        <v>46401</v>
      </c>
      <c r="D104" s="946" t="s">
        <v>23</v>
      </c>
      <c r="E104" s="893" t="s">
        <v>378</v>
      </c>
      <c r="F104" s="893"/>
      <c r="G104" s="897" t="s">
        <v>396</v>
      </c>
      <c r="H104" s="897" t="s">
        <v>330</v>
      </c>
      <c r="I104" s="893"/>
    </row>
    <row r="105" spans="1:11">
      <c r="B105" s="893" t="s">
        <v>333</v>
      </c>
      <c r="C105" s="905">
        <v>46402</v>
      </c>
      <c r="D105" s="906" t="s">
        <v>48</v>
      </c>
      <c r="E105" s="893" t="s">
        <v>377</v>
      </c>
      <c r="F105" s="949" t="s">
        <v>382</v>
      </c>
      <c r="G105" s="897" t="s">
        <v>381</v>
      </c>
      <c r="H105" s="897" t="s">
        <v>339</v>
      </c>
      <c r="I105" s="893"/>
      <c r="J105" s="993"/>
    </row>
    <row r="106" spans="1:11">
      <c r="C106" s="340"/>
    </row>
    <row r="107" spans="1:11">
      <c r="B107" s="893" t="s">
        <v>335</v>
      </c>
      <c r="C107" s="905">
        <v>46407</v>
      </c>
      <c r="D107" s="906" t="s">
        <v>57</v>
      </c>
      <c r="E107" s="893" t="s">
        <v>138</v>
      </c>
      <c r="F107" s="893" t="s">
        <v>355</v>
      </c>
      <c r="G107" s="974" t="s">
        <v>430</v>
      </c>
      <c r="H107" s="948" t="s">
        <v>339</v>
      </c>
      <c r="I107" s="893"/>
      <c r="J107" s="993"/>
      <c r="K107" s="997"/>
    </row>
    <row r="108" spans="1:11">
      <c r="B108" s="893" t="s">
        <v>340</v>
      </c>
      <c r="C108" s="905">
        <v>46408</v>
      </c>
      <c r="D108" s="906" t="s">
        <v>83</v>
      </c>
      <c r="E108" s="893" t="s">
        <v>356</v>
      </c>
      <c r="F108" s="893"/>
      <c r="G108" s="897" t="s">
        <v>379</v>
      </c>
      <c r="H108" s="897" t="s">
        <v>330</v>
      </c>
      <c r="I108" s="893"/>
      <c r="K108" s="998"/>
    </row>
    <row r="109" spans="1:11">
      <c r="B109" s="893" t="s">
        <v>333</v>
      </c>
      <c r="C109" s="905">
        <v>46409</v>
      </c>
      <c r="D109" s="906" t="s">
        <v>48</v>
      </c>
      <c r="E109" s="893" t="s">
        <v>377</v>
      </c>
      <c r="F109" s="949" t="s">
        <v>382</v>
      </c>
      <c r="G109" s="897" t="s">
        <v>376</v>
      </c>
      <c r="H109" s="897" t="s">
        <v>339</v>
      </c>
      <c r="I109" s="893"/>
      <c r="K109" s="998"/>
    </row>
    <row r="110" spans="1:11">
      <c r="B110" s="893"/>
      <c r="C110" s="905"/>
      <c r="K110" s="998"/>
    </row>
    <row r="111" spans="1:11">
      <c r="B111" s="893" t="s">
        <v>335</v>
      </c>
      <c r="C111" s="905">
        <v>46414</v>
      </c>
      <c r="D111" s="906" t="s">
        <v>57</v>
      </c>
      <c r="E111" s="893" t="s">
        <v>138</v>
      </c>
      <c r="F111" s="893" t="s">
        <v>355</v>
      </c>
      <c r="G111" s="974" t="s">
        <v>430</v>
      </c>
      <c r="H111" s="948" t="s">
        <v>339</v>
      </c>
      <c r="I111" s="893"/>
      <c r="J111" s="993"/>
      <c r="K111" s="997"/>
    </row>
    <row r="112" spans="1:11">
      <c r="B112" t="s">
        <v>340</v>
      </c>
      <c r="C112" s="340">
        <v>46415</v>
      </c>
      <c r="D112" s="906" t="s">
        <v>39</v>
      </c>
      <c r="E112" s="893" t="s">
        <v>354</v>
      </c>
      <c r="F112" s="893"/>
      <c r="G112" s="897" t="s">
        <v>431</v>
      </c>
      <c r="H112" s="897" t="s">
        <v>330</v>
      </c>
      <c r="I112" s="893"/>
      <c r="J112" s="993"/>
    </row>
    <row r="113" spans="1:10">
      <c r="B113" s="893" t="s">
        <v>333</v>
      </c>
      <c r="C113" s="905">
        <v>46416</v>
      </c>
      <c r="D113" s="906" t="s">
        <v>48</v>
      </c>
      <c r="E113" s="893" t="s">
        <v>377</v>
      </c>
      <c r="F113" s="949" t="s">
        <v>382</v>
      </c>
      <c r="G113" s="897" t="s">
        <v>387</v>
      </c>
      <c r="H113" s="897" t="s">
        <v>339</v>
      </c>
      <c r="I113" s="893"/>
    </row>
    <row r="114" spans="1:10">
      <c r="C114" s="340"/>
    </row>
    <row r="115" spans="1:10">
      <c r="A115" s="909">
        <v>46419</v>
      </c>
      <c r="B115" s="910"/>
      <c r="C115" s="911"/>
      <c r="D115" s="913"/>
      <c r="E115" s="910"/>
      <c r="F115" s="910"/>
      <c r="G115" s="910"/>
      <c r="H115" s="910"/>
      <c r="I115" s="999"/>
    </row>
    <row r="116" spans="1:10">
      <c r="A116" s="895"/>
      <c r="B116" s="893" t="s">
        <v>328</v>
      </c>
      <c r="C116" s="905">
        <v>46419</v>
      </c>
      <c r="D116" s="906" t="s">
        <v>57</v>
      </c>
      <c r="E116" s="893" t="s">
        <v>145</v>
      </c>
      <c r="F116" s="893" t="s">
        <v>278</v>
      </c>
      <c r="G116" s="948" t="s">
        <v>432</v>
      </c>
      <c r="H116" s="948" t="s">
        <v>346</v>
      </c>
      <c r="I116" s="893"/>
    </row>
    <row r="117" spans="1:10">
      <c r="B117" s="893" t="s">
        <v>333</v>
      </c>
      <c r="C117" s="905">
        <v>46423</v>
      </c>
      <c r="D117" s="906" t="s">
        <v>48</v>
      </c>
      <c r="E117" s="893" t="s">
        <v>377</v>
      </c>
      <c r="F117" s="949" t="s">
        <v>382</v>
      </c>
      <c r="G117" s="897" t="s">
        <v>384</v>
      </c>
      <c r="H117" s="897" t="s">
        <v>339</v>
      </c>
      <c r="I117" s="893"/>
    </row>
    <row r="118" spans="1:10">
      <c r="B118" s="893"/>
      <c r="C118" s="905"/>
      <c r="E118" s="647"/>
      <c r="F118" s="249"/>
      <c r="G118" s="975"/>
      <c r="H118" s="656"/>
    </row>
    <row r="119" spans="1:10">
      <c r="B119" s="893" t="s">
        <v>328</v>
      </c>
      <c r="C119" s="905">
        <v>46426</v>
      </c>
      <c r="D119" s="906" t="s">
        <v>56</v>
      </c>
      <c r="E119" s="893" t="s">
        <v>145</v>
      </c>
      <c r="F119" s="893" t="s">
        <v>279</v>
      </c>
      <c r="G119" s="948" t="s">
        <v>432</v>
      </c>
      <c r="H119" s="948" t="s">
        <v>397</v>
      </c>
      <c r="I119" s="893"/>
    </row>
    <row r="120" spans="1:10">
      <c r="B120" s="893" t="s">
        <v>328</v>
      </c>
      <c r="C120" s="905">
        <v>46426</v>
      </c>
      <c r="D120" s="906" t="s">
        <v>56</v>
      </c>
      <c r="E120" s="893" t="s">
        <v>145</v>
      </c>
      <c r="F120" s="893" t="s">
        <v>280</v>
      </c>
      <c r="G120" s="948" t="s">
        <v>432</v>
      </c>
      <c r="H120" s="948" t="s">
        <v>338</v>
      </c>
      <c r="I120" s="893"/>
    </row>
    <row r="121" spans="1:10">
      <c r="B121" t="s">
        <v>340</v>
      </c>
      <c r="C121" s="340">
        <v>46429</v>
      </c>
      <c r="D121" s="947" t="s">
        <v>23</v>
      </c>
      <c r="E121" s="303" t="s">
        <v>380</v>
      </c>
      <c r="F121" s="303"/>
      <c r="G121" s="657" t="s">
        <v>433</v>
      </c>
      <c r="H121" s="657" t="s">
        <v>330</v>
      </c>
    </row>
    <row r="122" spans="1:10">
      <c r="B122" s="893" t="s">
        <v>333</v>
      </c>
      <c r="C122" s="905">
        <v>46430</v>
      </c>
      <c r="D122" s="906" t="s">
        <v>57</v>
      </c>
      <c r="E122" s="893" t="s">
        <v>142</v>
      </c>
      <c r="F122" s="893" t="s">
        <v>276</v>
      </c>
      <c r="G122" s="893" t="s">
        <v>195</v>
      </c>
      <c r="H122" s="893" t="s">
        <v>339</v>
      </c>
      <c r="I122" s="893"/>
    </row>
    <row r="123" spans="1:10">
      <c r="C123" s="340"/>
      <c r="E123" s="342" t="s">
        <v>434</v>
      </c>
    </row>
    <row r="124" spans="1:10">
      <c r="A124" s="909">
        <v>46447</v>
      </c>
      <c r="B124" s="910"/>
      <c r="C124" s="911"/>
      <c r="D124" s="913"/>
      <c r="E124" s="910"/>
      <c r="F124" s="910"/>
      <c r="G124" s="910"/>
      <c r="H124" s="910"/>
      <c r="I124" s="999"/>
    </row>
    <row r="125" spans="1:10">
      <c r="B125" s="893" t="s">
        <v>328</v>
      </c>
      <c r="C125" s="905">
        <v>46447</v>
      </c>
      <c r="D125" s="906" t="s">
        <v>57</v>
      </c>
      <c r="E125" s="893" t="s">
        <v>142</v>
      </c>
      <c r="F125" s="893" t="s">
        <v>276</v>
      </c>
      <c r="G125" s="893" t="s">
        <v>195</v>
      </c>
      <c r="H125" s="893" t="s">
        <v>339</v>
      </c>
      <c r="I125" s="893"/>
    </row>
    <row r="126" spans="1:10">
      <c r="B126" s="893" t="s">
        <v>335</v>
      </c>
      <c r="C126" s="905">
        <v>46449</v>
      </c>
      <c r="D126" s="946" t="s">
        <v>17</v>
      </c>
      <c r="E126" s="893" t="s">
        <v>120</v>
      </c>
      <c r="F126" s="893" t="s">
        <v>227</v>
      </c>
      <c r="G126" s="893" t="s">
        <v>195</v>
      </c>
      <c r="H126" s="893" t="s">
        <v>339</v>
      </c>
      <c r="I126" s="893"/>
    </row>
    <row r="127" spans="1:10">
      <c r="B127" s="893" t="s">
        <v>340</v>
      </c>
      <c r="C127" s="905">
        <v>46450</v>
      </c>
      <c r="D127" s="906" t="s">
        <v>48</v>
      </c>
      <c r="E127" s="893" t="s">
        <v>357</v>
      </c>
      <c r="F127" s="893"/>
      <c r="G127" s="897" t="s">
        <v>435</v>
      </c>
      <c r="H127" s="897" t="s">
        <v>330</v>
      </c>
      <c r="I127" s="893"/>
      <c r="J127" s="993"/>
    </row>
    <row r="128" spans="1:10">
      <c r="B128" s="893" t="s">
        <v>333</v>
      </c>
      <c r="C128" s="905">
        <v>46451</v>
      </c>
      <c r="D128" s="906" t="s">
        <v>71</v>
      </c>
      <c r="E128" s="893" t="s">
        <v>295</v>
      </c>
      <c r="F128" s="893" t="s">
        <v>244</v>
      </c>
      <c r="G128" s="897" t="s">
        <v>435</v>
      </c>
      <c r="H128" s="897" t="s">
        <v>339</v>
      </c>
      <c r="I128" s="893"/>
      <c r="J128" s="993"/>
    </row>
    <row r="129" spans="2:10">
      <c r="B129" t="s">
        <v>333</v>
      </c>
      <c r="C129" s="340">
        <v>46451</v>
      </c>
      <c r="E129" s="659" t="s">
        <v>436</v>
      </c>
    </row>
    <row r="130" spans="2:10">
      <c r="B130" s="893" t="s">
        <v>342</v>
      </c>
      <c r="C130" s="905">
        <v>46452</v>
      </c>
      <c r="D130" s="906" t="s">
        <v>71</v>
      </c>
      <c r="E130" s="893" t="s">
        <v>153</v>
      </c>
      <c r="F130" s="893" t="s">
        <v>296</v>
      </c>
      <c r="G130" s="897" t="s">
        <v>420</v>
      </c>
      <c r="H130" s="897" t="s">
        <v>339</v>
      </c>
      <c r="I130" s="893"/>
      <c r="J130" s="994"/>
    </row>
    <row r="131" spans="2:10">
      <c r="B131" s="893"/>
      <c r="C131" s="905"/>
      <c r="D131" s="906"/>
      <c r="E131" s="893"/>
      <c r="F131" s="893"/>
      <c r="G131" s="893"/>
      <c r="H131" s="893"/>
      <c r="I131" s="893"/>
    </row>
    <row r="132" spans="2:10">
      <c r="B132" s="893" t="s">
        <v>328</v>
      </c>
      <c r="C132" s="905">
        <v>46454</v>
      </c>
      <c r="D132" s="906" t="s">
        <v>71</v>
      </c>
      <c r="E132" s="893" t="s">
        <v>295</v>
      </c>
      <c r="F132" s="893" t="s">
        <v>244</v>
      </c>
      <c r="G132" s="893" t="s">
        <v>195</v>
      </c>
      <c r="H132" s="893" t="s">
        <v>339</v>
      </c>
      <c r="I132" s="893"/>
    </row>
    <row r="133" spans="2:10">
      <c r="B133" s="893" t="s">
        <v>335</v>
      </c>
      <c r="C133" s="905">
        <v>46456</v>
      </c>
      <c r="D133" s="946" t="s">
        <v>17</v>
      </c>
      <c r="E133" s="893" t="s">
        <v>120</v>
      </c>
      <c r="F133" s="893" t="s">
        <v>227</v>
      </c>
      <c r="G133" s="897" t="s">
        <v>435</v>
      </c>
      <c r="H133" s="897" t="s">
        <v>339</v>
      </c>
      <c r="I133" s="893"/>
      <c r="J133" s="994"/>
    </row>
    <row r="134" spans="2:10">
      <c r="B134" s="893" t="s">
        <v>333</v>
      </c>
      <c r="C134" s="905">
        <v>46458</v>
      </c>
      <c r="D134" s="906" t="s">
        <v>71</v>
      </c>
      <c r="E134" s="893" t="s">
        <v>153</v>
      </c>
      <c r="F134" s="893" t="s">
        <v>296</v>
      </c>
      <c r="G134" s="897" t="s">
        <v>195</v>
      </c>
      <c r="H134" s="897" t="s">
        <v>339</v>
      </c>
      <c r="I134" s="893"/>
    </row>
    <row r="135" spans="2:10">
      <c r="B135" s="893" t="s">
        <v>342</v>
      </c>
      <c r="C135" s="905">
        <v>46459</v>
      </c>
      <c r="D135" s="906" t="s">
        <v>71</v>
      </c>
      <c r="E135" s="893" t="s">
        <v>153</v>
      </c>
      <c r="F135" s="893" t="s">
        <v>296</v>
      </c>
      <c r="G135" s="897" t="s">
        <v>195</v>
      </c>
      <c r="H135" s="897" t="s">
        <v>339</v>
      </c>
      <c r="I135" s="893"/>
    </row>
    <row r="136" spans="2:10">
      <c r="C136" s="340"/>
    </row>
    <row r="137" spans="2:10">
      <c r="B137" s="893" t="s">
        <v>333</v>
      </c>
      <c r="C137" s="905">
        <v>46465</v>
      </c>
      <c r="D137" s="906" t="s">
        <v>71</v>
      </c>
      <c r="E137" s="893" t="s">
        <v>153</v>
      </c>
      <c r="F137" s="893" t="s">
        <v>296</v>
      </c>
      <c r="G137" s="897" t="s">
        <v>420</v>
      </c>
      <c r="H137" s="897" t="s">
        <v>339</v>
      </c>
      <c r="I137" s="893"/>
    </row>
    <row r="138" spans="2:10">
      <c r="C138" s="340"/>
    </row>
    <row r="139" spans="2:10">
      <c r="B139" s="893" t="s">
        <v>328</v>
      </c>
      <c r="C139" s="905">
        <v>46468</v>
      </c>
      <c r="D139" s="906" t="s">
        <v>71</v>
      </c>
      <c r="E139" s="893" t="s">
        <v>160</v>
      </c>
      <c r="F139" s="893" t="s">
        <v>276</v>
      </c>
      <c r="G139" s="897" t="s">
        <v>435</v>
      </c>
      <c r="H139" s="897" t="s">
        <v>339</v>
      </c>
      <c r="I139" s="893"/>
    </row>
    <row r="140" spans="2:10">
      <c r="B140" t="s">
        <v>333</v>
      </c>
      <c r="C140" s="340">
        <v>46472</v>
      </c>
      <c r="E140" s="611" t="s">
        <v>359</v>
      </c>
    </row>
    <row r="141" spans="2:10">
      <c r="C141" s="340"/>
    </row>
    <row r="142" spans="2:10">
      <c r="B142" t="s">
        <v>328</v>
      </c>
      <c r="C142" s="340">
        <v>46475</v>
      </c>
      <c r="E142" s="611" t="s">
        <v>360</v>
      </c>
    </row>
    <row r="143" spans="2:10">
      <c r="B143" s="893" t="s">
        <v>331</v>
      </c>
      <c r="C143" s="905">
        <v>46476</v>
      </c>
      <c r="D143" s="906" t="s">
        <v>71</v>
      </c>
      <c r="E143" s="893" t="s">
        <v>160</v>
      </c>
      <c r="F143" s="893" t="s">
        <v>276</v>
      </c>
      <c r="G143" s="893" t="s">
        <v>195</v>
      </c>
      <c r="H143" s="893" t="s">
        <v>339</v>
      </c>
      <c r="I143" s="249"/>
      <c r="J143" s="994"/>
    </row>
    <row r="144" spans="2:10">
      <c r="I144" s="999"/>
    </row>
    <row r="145" spans="1:10">
      <c r="A145" s="909">
        <v>46478</v>
      </c>
      <c r="B145" s="910"/>
      <c r="C145" s="911"/>
      <c r="D145" s="913"/>
      <c r="E145" s="910"/>
      <c r="F145" s="910"/>
      <c r="G145" s="910"/>
      <c r="H145" s="910"/>
      <c r="I145" s="999"/>
    </row>
    <row r="146" spans="1:10">
      <c r="B146" s="893" t="s">
        <v>340</v>
      </c>
      <c r="C146" s="905">
        <v>46478</v>
      </c>
      <c r="D146" s="906" t="s">
        <v>57</v>
      </c>
      <c r="E146" s="893" t="s">
        <v>358</v>
      </c>
      <c r="F146" s="893"/>
      <c r="G146" s="897" t="s">
        <v>435</v>
      </c>
      <c r="H146" s="897" t="s">
        <v>330</v>
      </c>
      <c r="I146" s="893"/>
      <c r="J146" s="993"/>
    </row>
    <row r="147" spans="1:10">
      <c r="B147" s="893"/>
      <c r="C147" s="905"/>
      <c r="D147" s="906"/>
      <c r="E147" s="893"/>
      <c r="F147" s="893"/>
      <c r="G147" s="897"/>
      <c r="H147" s="897"/>
      <c r="I147" s="893"/>
      <c r="J147" s="993"/>
    </row>
    <row r="148" spans="1:10">
      <c r="B148" s="893" t="s">
        <v>335</v>
      </c>
      <c r="C148" s="905">
        <v>46491</v>
      </c>
      <c r="D148" s="906" t="s">
        <v>71</v>
      </c>
      <c r="E148" s="893" t="s">
        <v>399</v>
      </c>
      <c r="F148" s="893" t="s">
        <v>276</v>
      </c>
      <c r="G148" s="893" t="s">
        <v>365</v>
      </c>
      <c r="H148" s="981">
        <v>0.5</v>
      </c>
    </row>
    <row r="149" spans="1:10">
      <c r="C149" s="340"/>
    </row>
    <row r="150" spans="1:10">
      <c r="B150" t="s">
        <v>328</v>
      </c>
      <c r="C150" s="340">
        <v>46496</v>
      </c>
      <c r="E150" s="342" t="s">
        <v>361</v>
      </c>
    </row>
    <row r="151" spans="1:10">
      <c r="C151" s="340"/>
    </row>
    <row r="152" spans="1:10">
      <c r="C152" s="340"/>
      <c r="E152" s="342" t="s">
        <v>437</v>
      </c>
    </row>
    <row r="153" spans="1:10">
      <c r="A153" s="909">
        <v>46508</v>
      </c>
      <c r="B153" s="910"/>
      <c r="C153" s="911"/>
      <c r="D153" s="913"/>
      <c r="E153" s="910"/>
      <c r="F153" s="910"/>
      <c r="G153" s="910"/>
      <c r="H153" s="910"/>
      <c r="I153" s="1000"/>
    </row>
    <row r="154" spans="1:10">
      <c r="B154" t="s">
        <v>342</v>
      </c>
      <c r="C154" s="340">
        <v>46522</v>
      </c>
      <c r="E154" s="972" t="s">
        <v>400</v>
      </c>
    </row>
    <row r="155" spans="1:10">
      <c r="C155" s="340"/>
    </row>
    <row r="156" spans="1:10">
      <c r="B156" t="s">
        <v>328</v>
      </c>
      <c r="C156" s="340">
        <v>46524</v>
      </c>
      <c r="E156" s="611" t="s">
        <v>362</v>
      </c>
    </row>
    <row r="157" spans="1:10">
      <c r="B157" s="893" t="s">
        <v>340</v>
      </c>
      <c r="C157" s="905">
        <v>46527</v>
      </c>
      <c r="D157" s="946" t="s">
        <v>32</v>
      </c>
      <c r="E157" s="893" t="s">
        <v>113</v>
      </c>
      <c r="F157" s="893" t="s">
        <v>244</v>
      </c>
      <c r="G157" s="897" t="s">
        <v>438</v>
      </c>
      <c r="H157" s="897" t="s">
        <v>339</v>
      </c>
      <c r="I157" s="893"/>
    </row>
    <row r="158" spans="1:10">
      <c r="B158" s="893" t="s">
        <v>333</v>
      </c>
      <c r="C158" s="905">
        <v>46528</v>
      </c>
      <c r="D158" s="946" t="s">
        <v>32</v>
      </c>
      <c r="E158" s="893" t="s">
        <v>113</v>
      </c>
      <c r="F158" s="893" t="s">
        <v>244</v>
      </c>
      <c r="G158" s="932" t="s">
        <v>195</v>
      </c>
      <c r="H158" s="893" t="s">
        <v>339</v>
      </c>
      <c r="I158" s="893"/>
    </row>
    <row r="159" spans="1:10">
      <c r="C159" s="340"/>
    </row>
    <row r="160" spans="1:10">
      <c r="C160" s="340"/>
    </row>
    <row r="161" spans="3:5">
      <c r="C161" s="340"/>
    </row>
    <row r="162" spans="3:5">
      <c r="C162" s="340"/>
    </row>
    <row r="163" spans="3:5">
      <c r="C163" s="340"/>
      <c r="E163" s="342"/>
    </row>
    <row r="164" spans="3:5">
      <c r="C164" s="340"/>
    </row>
  </sheetData>
  <phoneticPr fontId="15" type="noConversion"/>
  <pageMargins left="0.59055118110236204" right="0.23622047244094499" top="0.35433070866141703" bottom="0.35433070866141703" header="0.31496062992126" footer="0.31496062992126"/>
  <pageSetup paperSize="9" scale="7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S28"/>
  <sheetViews>
    <sheetView zoomScale="135" zoomScaleNormal="184" zoomScalePageLayoutView="110" workbookViewId="0">
      <pane xSplit="6" ySplit="4" topLeftCell="G5" activePane="bottomRight" state="frozen"/>
      <selection pane="topRight" activeCell="C392" sqref="C392"/>
      <selection pane="bottomLeft" activeCell="C392" sqref="C392"/>
      <selection pane="bottomRight" activeCell="E24" sqref="E24"/>
    </sheetView>
  </sheetViews>
  <sheetFormatPr baseColWidth="10" defaultColWidth="11.44140625" defaultRowHeight="13.2"/>
  <cols>
    <col min="1" max="1" width="6.88671875" style="538" customWidth="1"/>
    <col min="4" max="4" width="38.109375" customWidth="1"/>
    <col min="5" max="5" width="29" customWidth="1"/>
    <col min="6" max="6" width="30" customWidth="1"/>
    <col min="7" max="7" width="20.6640625" customWidth="1"/>
    <col min="8" max="8" width="4.88671875" customWidth="1"/>
    <col min="9" max="9" width="15.109375" style="336" customWidth="1"/>
    <col min="10" max="10" width="15" style="1" bestFit="1" customWidth="1"/>
    <col min="11" max="11" width="13.6640625" style="1" customWidth="1"/>
    <col min="12" max="12" width="10" style="1" customWidth="1"/>
    <col min="13" max="13" width="10.6640625" style="1" customWidth="1"/>
    <col min="14" max="14" width="10" style="1" customWidth="1"/>
    <col min="15" max="15" width="10.109375" style="1" customWidth="1"/>
    <col min="16" max="16" width="10.33203125" style="1" customWidth="1"/>
    <col min="17" max="17" width="10.33203125" style="1" bestFit="1" customWidth="1"/>
    <col min="18" max="18" width="20.109375" bestFit="1" customWidth="1"/>
    <col min="19" max="19" width="10.88671875" style="1"/>
    <col min="20" max="20" width="91.33203125" customWidth="1"/>
  </cols>
  <sheetData>
    <row r="1" spans="1:11" ht="55.2">
      <c r="B1" s="347"/>
      <c r="C1" s="74" t="s">
        <v>439</v>
      </c>
      <c r="D1" s="347"/>
      <c r="E1" s="347"/>
      <c r="F1" s="347"/>
      <c r="G1" s="348"/>
      <c r="H1" s="348"/>
    </row>
    <row r="2" spans="1:11" ht="23.25" customHeight="1">
      <c r="A2" s="537" t="s">
        <v>451</v>
      </c>
      <c r="B2" s="101"/>
      <c r="C2" s="101"/>
      <c r="D2" s="339"/>
      <c r="E2" s="102"/>
      <c r="F2" s="339"/>
      <c r="G2" s="102" t="str">
        <f>'B1-B5 Moduldatenblatt'!J2</f>
        <v>STAND: 19.07.2026</v>
      </c>
    </row>
    <row r="3" spans="1:11" ht="14.25" customHeight="1">
      <c r="A3" s="539"/>
      <c r="B3" s="350"/>
      <c r="C3" s="349"/>
      <c r="D3" s="351"/>
      <c r="E3" s="352"/>
      <c r="F3" s="353"/>
      <c r="G3" s="352"/>
      <c r="H3" s="352"/>
    </row>
    <row r="4" spans="1:11">
      <c r="A4" s="540" t="s">
        <v>322</v>
      </c>
      <c r="B4" s="373" t="s">
        <v>323</v>
      </c>
      <c r="C4" s="373"/>
      <c r="D4" s="697" t="s">
        <v>169</v>
      </c>
      <c r="E4" s="355" t="s">
        <v>440</v>
      </c>
      <c r="F4" s="354" t="s">
        <v>326</v>
      </c>
      <c r="G4" s="355" t="s">
        <v>327</v>
      </c>
    </row>
    <row r="5" spans="1:11">
      <c r="A5" s="74"/>
      <c r="B5" s="424"/>
      <c r="C5" s="495"/>
      <c r="D5" s="425"/>
      <c r="E5" s="425"/>
      <c r="F5" s="425"/>
      <c r="G5" s="425"/>
    </row>
    <row r="6" spans="1:11">
      <c r="A6" s="74" t="s">
        <v>331</v>
      </c>
      <c r="B6" s="424">
        <v>46252</v>
      </c>
      <c r="C6" s="495" t="s">
        <v>64</v>
      </c>
      <c r="D6" s="425" t="s">
        <v>366</v>
      </c>
      <c r="E6" s="425" t="s">
        <v>225</v>
      </c>
      <c r="F6" s="425" t="s">
        <v>405</v>
      </c>
      <c r="G6" s="425" t="s">
        <v>330</v>
      </c>
    </row>
    <row r="7" spans="1:11">
      <c r="A7" s="74"/>
      <c r="B7" s="424"/>
      <c r="C7" s="495"/>
      <c r="D7" s="425"/>
      <c r="E7" s="425"/>
      <c r="F7" s="425"/>
      <c r="G7" s="425"/>
    </row>
    <row r="8" spans="1:11">
      <c r="A8" s="74" t="s">
        <v>340</v>
      </c>
      <c r="B8" s="424">
        <v>46254</v>
      </c>
      <c r="C8" s="849" t="s">
        <v>31</v>
      </c>
      <c r="D8" s="606" t="s">
        <v>367</v>
      </c>
      <c r="E8" s="74" t="s">
        <v>200</v>
      </c>
      <c r="F8" s="425" t="s">
        <v>396</v>
      </c>
      <c r="G8" s="425" t="s">
        <v>330</v>
      </c>
    </row>
    <row r="10" spans="1:11">
      <c r="A10" s="74" t="s">
        <v>333</v>
      </c>
      <c r="B10" s="424">
        <v>46255</v>
      </c>
      <c r="C10" s="495" t="s">
        <v>76</v>
      </c>
      <c r="D10" s="606" t="s">
        <v>332</v>
      </c>
      <c r="E10" s="74" t="s">
        <v>301</v>
      </c>
      <c r="F10" s="425" t="s">
        <v>396</v>
      </c>
      <c r="G10" s="425" t="s">
        <v>330</v>
      </c>
    </row>
    <row r="12" spans="1:11">
      <c r="A12" s="425" t="s">
        <v>340</v>
      </c>
      <c r="B12" s="652">
        <v>46359</v>
      </c>
      <c r="C12" s="495" t="s">
        <v>89</v>
      </c>
      <c r="D12" s="425" t="s">
        <v>329</v>
      </c>
      <c r="E12" s="425" t="s">
        <v>442</v>
      </c>
      <c r="F12" s="425" t="s">
        <v>426</v>
      </c>
      <c r="G12" s="425" t="s">
        <v>330</v>
      </c>
    </row>
    <row r="14" spans="1:11" ht="26.4">
      <c r="A14" s="74" t="s">
        <v>340</v>
      </c>
      <c r="B14" s="424">
        <v>46366</v>
      </c>
      <c r="C14" s="936" t="s">
        <v>3</v>
      </c>
      <c r="D14" s="659" t="s">
        <v>347</v>
      </c>
      <c r="E14" s="659" t="s">
        <v>200</v>
      </c>
      <c r="F14" s="898" t="s">
        <v>443</v>
      </c>
      <c r="G14" s="659" t="s">
        <v>330</v>
      </c>
    </row>
    <row r="16" spans="1:11">
      <c r="A16" s="659" t="s">
        <v>444</v>
      </c>
      <c r="B16" s="919">
        <v>46370</v>
      </c>
      <c r="C16" s="937" t="s">
        <v>10</v>
      </c>
      <c r="D16" s="659" t="s">
        <v>351</v>
      </c>
      <c r="E16" s="659" t="s">
        <v>203</v>
      </c>
      <c r="F16" s="659" t="s">
        <v>384</v>
      </c>
      <c r="G16" s="659" t="s">
        <v>339</v>
      </c>
      <c r="H16" s="893"/>
      <c r="I16" s="932" t="s">
        <v>441</v>
      </c>
      <c r="J16" s="906"/>
      <c r="K16" s="906"/>
    </row>
    <row r="18" spans="1:7">
      <c r="A18" s="74" t="s">
        <v>340</v>
      </c>
      <c r="B18" s="919">
        <v>46401</v>
      </c>
      <c r="C18" s="937" t="s">
        <v>23</v>
      </c>
      <c r="D18" s="659" t="s">
        <v>378</v>
      </c>
      <c r="E18" s="659"/>
      <c r="F18" s="659" t="s">
        <v>396</v>
      </c>
      <c r="G18" s="659" t="s">
        <v>330</v>
      </c>
    </row>
    <row r="20" spans="1:7">
      <c r="A20" s="74" t="s">
        <v>340</v>
      </c>
      <c r="B20" s="962">
        <v>46408</v>
      </c>
      <c r="C20" s="959" t="s">
        <v>83</v>
      </c>
      <c r="D20" s="659" t="s">
        <v>356</v>
      </c>
      <c r="E20" s="659"/>
      <c r="F20" s="659" t="s">
        <v>379</v>
      </c>
      <c r="G20" s="659" t="s">
        <v>330</v>
      </c>
    </row>
    <row r="22" spans="1:7">
      <c r="A22" s="74" t="s">
        <v>340</v>
      </c>
      <c r="B22" s="960">
        <v>46415</v>
      </c>
      <c r="C22" s="959" t="s">
        <v>39</v>
      </c>
      <c r="D22" s="659" t="s">
        <v>354</v>
      </c>
      <c r="E22" s="659"/>
      <c r="F22" s="659" t="s">
        <v>431</v>
      </c>
      <c r="G22" s="659" t="s">
        <v>330</v>
      </c>
    </row>
    <row r="24" spans="1:7">
      <c r="A24" s="74" t="s">
        <v>340</v>
      </c>
      <c r="B24" s="424">
        <v>46429</v>
      </c>
      <c r="C24" s="944" t="s">
        <v>23</v>
      </c>
      <c r="D24" s="425" t="s">
        <v>380</v>
      </c>
      <c r="E24" s="425"/>
      <c r="F24" s="425" t="s">
        <v>433</v>
      </c>
      <c r="G24" s="425" t="s">
        <v>330</v>
      </c>
    </row>
    <row r="26" spans="1:7">
      <c r="A26" s="961" t="s">
        <v>340</v>
      </c>
      <c r="B26" s="962">
        <v>46450</v>
      </c>
      <c r="C26" s="959" t="s">
        <v>48</v>
      </c>
      <c r="D26" s="659" t="s">
        <v>357</v>
      </c>
      <c r="E26" s="659"/>
      <c r="F26" s="659" t="s">
        <v>435</v>
      </c>
      <c r="G26" s="659" t="s">
        <v>330</v>
      </c>
    </row>
    <row r="28" spans="1:7">
      <c r="A28" s="961" t="s">
        <v>340</v>
      </c>
      <c r="B28" s="962">
        <v>46478</v>
      </c>
      <c r="C28" s="959" t="s">
        <v>57</v>
      </c>
      <c r="D28" s="659" t="s">
        <v>358</v>
      </c>
      <c r="E28" s="659"/>
      <c r="F28" s="659" t="s">
        <v>435</v>
      </c>
      <c r="G28" s="659" t="s">
        <v>330</v>
      </c>
    </row>
  </sheetData>
  <phoneticPr fontId="15" type="noConversion"/>
  <pageMargins left="0.7" right="0.7" top="0.75" bottom="0.75" header="0.3" footer="0.3"/>
  <pageSetup paperSize="9" scale="83" orientation="landscape" verticalDpi="0" r:id="rId1"/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6909-B9F2-1B4F-BD9B-2A6DA93BCDA6}">
  <sheetPr>
    <pageSetUpPr fitToPage="1"/>
  </sheetPr>
  <dimension ref="A1:M22"/>
  <sheetViews>
    <sheetView zoomScale="140" zoomScaleNormal="140" zoomScalePageLayoutView="109" workbookViewId="0">
      <selection activeCell="E11" sqref="E11"/>
    </sheetView>
  </sheetViews>
  <sheetFormatPr baseColWidth="10" defaultColWidth="11.44140625" defaultRowHeight="13.2"/>
  <cols>
    <col min="1" max="1" width="33.88671875" customWidth="1"/>
    <col min="2" max="2" width="35.33203125" customWidth="1"/>
    <col min="3" max="3" width="14.44140625" customWidth="1"/>
    <col min="4" max="4" width="1.88671875" customWidth="1"/>
    <col min="5" max="5" width="10.88671875" customWidth="1"/>
    <col min="6" max="6" width="1.33203125" customWidth="1"/>
    <col min="7" max="7" width="14.109375" style="336" bestFit="1" customWidth="1"/>
    <col min="8" max="8" width="15.44140625" customWidth="1"/>
    <col min="10" max="10" width="26" customWidth="1"/>
    <col min="11" max="11" width="2" customWidth="1"/>
    <col min="12" max="12" width="14.6640625" style="336" customWidth="1"/>
    <col min="13" max="13" width="35.44140625" customWidth="1"/>
    <col min="18" max="18" width="12.109375" customWidth="1"/>
  </cols>
  <sheetData>
    <row r="1" spans="1:13" ht="17.100000000000001" customHeight="1"/>
    <row r="2" spans="1:13" ht="17.100000000000001" customHeight="1">
      <c r="L2" s="656"/>
    </row>
    <row r="3" spans="1:13" ht="24" customHeight="1">
      <c r="L3" s="656"/>
    </row>
    <row r="4" spans="1:13" ht="18.899999999999999" customHeight="1">
      <c r="A4" s="609" t="s">
        <v>445</v>
      </c>
      <c r="L4" s="656"/>
      <c r="M4" s="395"/>
    </row>
    <row r="5" spans="1:13" ht="15" customHeight="1">
      <c r="A5" s="996">
        <v>2026</v>
      </c>
      <c r="L5" s="656"/>
      <c r="M5" s="395"/>
    </row>
    <row r="6" spans="1:13" ht="15" customHeight="1" thickBot="1">
      <c r="A6" s="673" t="s">
        <v>173</v>
      </c>
      <c r="E6" s="74"/>
      <c r="L6" s="656"/>
      <c r="M6" s="395"/>
    </row>
    <row r="7" spans="1:13" ht="15" customHeight="1">
      <c r="B7" s="995" t="s">
        <v>391</v>
      </c>
      <c r="C7" s="985">
        <v>46346</v>
      </c>
      <c r="D7" s="840"/>
      <c r="E7" s="931" t="s">
        <v>447</v>
      </c>
      <c r="F7" s="840"/>
      <c r="G7" s="923" t="s">
        <v>176</v>
      </c>
      <c r="H7" s="924">
        <v>350</v>
      </c>
      <c r="I7" s="925" t="s">
        <v>448</v>
      </c>
      <c r="J7" s="926" t="s">
        <v>446</v>
      </c>
      <c r="L7" s="656"/>
      <c r="M7" s="395"/>
    </row>
    <row r="8" spans="1:13" ht="15" customHeight="1" thickBot="1">
      <c r="B8" s="921"/>
      <c r="C8" s="874"/>
      <c r="D8" s="922"/>
      <c r="E8" s="920"/>
      <c r="F8" s="922"/>
      <c r="G8" s="927" t="s">
        <v>178</v>
      </c>
      <c r="H8" s="928">
        <v>420</v>
      </c>
      <c r="I8" s="928"/>
      <c r="J8" s="929"/>
      <c r="L8" s="656"/>
      <c r="M8" s="395"/>
    </row>
    <row r="9" spans="1:13" ht="15" customHeight="1" thickBot="1">
      <c r="L9" s="656"/>
      <c r="M9" s="395"/>
    </row>
    <row r="10" spans="1:13" ht="15" customHeight="1">
      <c r="B10" s="984" t="s">
        <v>427</v>
      </c>
      <c r="C10" s="985">
        <v>46364</v>
      </c>
      <c r="D10" s="840"/>
      <c r="E10" s="931" t="s">
        <v>450</v>
      </c>
      <c r="F10" s="840"/>
      <c r="G10" s="923" t="s">
        <v>176</v>
      </c>
      <c r="H10" s="543">
        <v>350</v>
      </c>
      <c r="I10" s="925" t="s">
        <v>448</v>
      </c>
      <c r="J10" s="926" t="s">
        <v>446</v>
      </c>
      <c r="L10" s="656"/>
      <c r="M10" s="395"/>
    </row>
    <row r="11" spans="1:13" ht="15" customHeight="1" thickBot="1">
      <c r="B11" s="921"/>
      <c r="C11" s="874"/>
      <c r="D11" s="922"/>
      <c r="E11" s="920"/>
      <c r="F11" s="922"/>
      <c r="G11" s="927" t="s">
        <v>178</v>
      </c>
      <c r="H11" s="544">
        <v>420</v>
      </c>
      <c r="I11" s="928"/>
      <c r="J11" s="929"/>
      <c r="L11" s="656"/>
      <c r="M11" s="395"/>
    </row>
    <row r="12" spans="1:13" ht="15" customHeight="1"/>
    <row r="13" spans="1:13" ht="15" customHeight="1"/>
    <row r="14" spans="1:13" ht="15" customHeight="1"/>
    <row r="15" spans="1:13" ht="15" customHeight="1"/>
    <row r="16" spans="1:13" ht="15" customHeight="1"/>
    <row r="21" spans="1:1">
      <c r="A21" s="684"/>
    </row>
    <row r="22" spans="1:1">
      <c r="A22" s="684"/>
    </row>
  </sheetData>
  <pageMargins left="0.7" right="0.7" top="0.75" bottom="0.75" header="0.3" footer="0.3"/>
  <pageSetup paperSize="9" scale="71" orientation="landscape" verticalDpi="0" r:id="rId1"/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FF84396D9ECE4E97557BD879CD424B" ma:contentTypeVersion="17" ma:contentTypeDescription="Ein neues Dokument erstellen." ma:contentTypeScope="" ma:versionID="6014e2936d74863e366f3deb19cbe0ea">
  <xsd:schema xmlns:xsd="http://www.w3.org/2001/XMLSchema" xmlns:xs="http://www.w3.org/2001/XMLSchema" xmlns:p="http://schemas.microsoft.com/office/2006/metadata/properties" xmlns:ns2="2c25f785-fca3-4b7a-ba88-5b3db37dd1a8" xmlns:ns3="dad4d0e9-3059-46a3-9f7c-a8785c522a45" targetNamespace="http://schemas.microsoft.com/office/2006/metadata/properties" ma:root="true" ma:fieldsID="cbe00c66695eadc301bd2d120edccc36" ns2:_="" ns3:_="">
    <xsd:import namespace="2c25f785-fca3-4b7a-ba88-5b3db37dd1a8"/>
    <xsd:import namespace="dad4d0e9-3059-46a3-9f7c-a8785c52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5f785-fca3-4b7a-ba88-5b3db37dd1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8dbce3f-e13b-4def-8518-35237c8c48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4d0e9-3059-46a3-9f7c-a8785c522a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80c3c8-ce12-4e87-9ccf-ee65841654bd}" ma:internalName="TaxCatchAll" ma:showField="CatchAllData" ma:web="dad4d0e9-3059-46a3-9f7c-a8785c52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25f785-fca3-4b7a-ba88-5b3db37dd1a8">
      <Terms xmlns="http://schemas.microsoft.com/office/infopath/2007/PartnerControls"/>
    </lcf76f155ced4ddcb4097134ff3c332f>
    <TaxCatchAll xmlns="dad4d0e9-3059-46a3-9f7c-a8785c522a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5D06C7-8DEF-437C-970A-7F1248EFE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5f785-fca3-4b7a-ba88-5b3db37dd1a8"/>
    <ds:schemaRef ds:uri="dad4d0e9-3059-46a3-9f7c-a8785c52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62681A-DF07-4492-952F-05FE7C075955}">
  <ds:schemaRefs>
    <ds:schemaRef ds:uri="http://schemas.microsoft.com/office/2006/metadata/properties"/>
    <ds:schemaRef ds:uri="http://schemas.microsoft.com/office/infopath/2007/PartnerControls"/>
    <ds:schemaRef ds:uri="2c25f785-fca3-4b7a-ba88-5b3db37dd1a8"/>
    <ds:schemaRef ds:uri="dad4d0e9-3059-46a3-9f7c-a8785c522a45"/>
  </ds:schemaRefs>
</ds:datastoreItem>
</file>

<file path=customXml/itemProps3.xml><?xml version="1.0" encoding="utf-8"?>
<ds:datastoreItem xmlns:ds="http://schemas.openxmlformats.org/officeDocument/2006/customXml" ds:itemID="{116D5BF9-F442-47BA-858F-18CC087EF9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Zeitraster 2025-2027</vt:lpstr>
      <vt:lpstr>Modulübersicht</vt:lpstr>
      <vt:lpstr>Modulübersicht ohne Kurspreise</vt:lpstr>
      <vt:lpstr>B1-B5 Moduldatenblatt</vt:lpstr>
      <vt:lpstr>S1-S8 Moduldatenblatt</vt:lpstr>
      <vt:lpstr>Schuldatenliste 2026-2027</vt:lpstr>
      <vt:lpstr>Modulabschlüsse</vt:lpstr>
      <vt:lpstr>Einzelkurse</vt:lpstr>
      <vt:lpstr>'B1-B5 Moduldatenblatt'!Druckbereich</vt:lpstr>
      <vt:lpstr>Einzelkurse!Druckbereich</vt:lpstr>
      <vt:lpstr>Modulabschlüsse!Druckbereich</vt:lpstr>
      <vt:lpstr>Modulübersicht!Druckbereich</vt:lpstr>
      <vt:lpstr>'Modulübersicht ohne Kurspreise'!Druckbereich</vt:lpstr>
      <vt:lpstr>'S1-S8 Moduldatenblatt'!Druckbereich</vt:lpstr>
      <vt:lpstr>'Zeitraster 2025-2027'!Druckbereich</vt:lpstr>
    </vt:vector>
  </TitlesOfParts>
  <Manager/>
  <Company>VSVF B+ST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Reimers</dc:creator>
  <cp:keywords/>
  <dc:description/>
  <cp:lastModifiedBy>Nadia Spörri</cp:lastModifiedBy>
  <cp:revision/>
  <dcterms:created xsi:type="dcterms:W3CDTF">2003-01-08T10:58:18Z</dcterms:created>
  <dcterms:modified xsi:type="dcterms:W3CDTF">2026-07-19T14:23:04Z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0x01010041FF84396D9ECE4E97557BD879CD424B</vt:lpwstr>
  </property>
  <property fmtid="{D5CDD505-2E9C-101B-9397-08002B2CF9AE}" pid="3" name="MediaServiceImageTags">
    <vt:lpwstr/>
  </property>
</Properties>
</file>